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phine\Dropbox\0 Maths\Calcul mental\"/>
    </mc:Choice>
  </mc:AlternateContent>
  <xr:revisionPtr revIDLastSave="0" documentId="8_{3A927AD7-8B49-421E-8DA9-A092025BE295}" xr6:coauthVersionLast="46" xr6:coauthVersionMax="46" xr10:uidLastSave="{00000000-0000-0000-0000-000000000000}"/>
  <bookViews>
    <workbookView xWindow="-120" yWindow="-120" windowWidth="20730" windowHeight="11760"/>
  </bookViews>
  <sheets>
    <sheet name="Grand test" sheetId="9" r:id="rId1"/>
    <sheet name="Période 1" sheetId="1" r:id="rId2"/>
    <sheet name="Période 2" sheetId="5" r:id="rId3"/>
    <sheet name="Période 3" sheetId="6" r:id="rId4"/>
    <sheet name="Période 4" sheetId="7" r:id="rId5"/>
    <sheet name="Période 5" sheetId="8" r:id="rId6"/>
    <sheet name="Feuil2" sheetId="2" r:id="rId7"/>
    <sheet name="Feuil3" sheetId="3" r:id="rId8"/>
  </sheets>
  <calcPr calcId="181029"/>
</workbook>
</file>

<file path=xl/calcChain.xml><?xml version="1.0" encoding="utf-8"?>
<calcChain xmlns="http://schemas.openxmlformats.org/spreadsheetml/2006/main">
  <c r="N27" i="1" l="1"/>
  <c r="N25" i="1"/>
  <c r="O27" i="1"/>
  <c r="B27" i="1" s="1"/>
  <c r="H27" i="1"/>
  <c r="Q15" i="9"/>
  <c r="N29" i="9"/>
  <c r="H29" i="9"/>
  <c r="Q30" i="9"/>
  <c r="K30" i="9" s="1"/>
  <c r="R29" i="9"/>
  <c r="K29" i="9"/>
  <c r="R28" i="9"/>
  <c r="K28" i="9" s="1"/>
  <c r="E28" i="9"/>
  <c r="Q28" i="9"/>
  <c r="Q27" i="9"/>
  <c r="R26" i="9"/>
  <c r="K26" i="9"/>
  <c r="Q26" i="9"/>
  <c r="Q25" i="9"/>
  <c r="E25" i="9"/>
  <c r="Q24" i="9"/>
  <c r="K24" i="9" s="1"/>
  <c r="R23" i="9"/>
  <c r="K23" i="9"/>
  <c r="Q22" i="9"/>
  <c r="Q21" i="9"/>
  <c r="E21" i="9" s="1"/>
  <c r="R20" i="9"/>
  <c r="K20" i="9"/>
  <c r="Q20" i="9"/>
  <c r="R19" i="9"/>
  <c r="E19" i="9" s="1"/>
  <c r="Q19" i="9"/>
  <c r="R18" i="9"/>
  <c r="K18" i="9" s="1"/>
  <c r="Q18" i="9"/>
  <c r="E18" i="9" s="1"/>
  <c r="R17" i="9"/>
  <c r="E17" i="9" s="1"/>
  <c r="Q17" i="9"/>
  <c r="R16" i="9"/>
  <c r="Q16" i="9"/>
  <c r="E16" i="9"/>
  <c r="R14" i="9"/>
  <c r="Q14" i="9"/>
  <c r="Q13" i="9"/>
  <c r="K13" i="9"/>
  <c r="R12" i="9"/>
  <c r="Q12" i="9"/>
  <c r="E12" i="9"/>
  <c r="Q11" i="9"/>
  <c r="K11" i="9" s="1"/>
  <c r="R10" i="9"/>
  <c r="Q10" i="9"/>
  <c r="K10" i="9" s="1"/>
  <c r="R9" i="9"/>
  <c r="E9" i="9" s="1"/>
  <c r="Q9" i="9"/>
  <c r="Q8" i="9"/>
  <c r="E8" i="9"/>
  <c r="Q7" i="9"/>
  <c r="E7" i="9" s="1"/>
  <c r="R6" i="9"/>
  <c r="Q6" i="9"/>
  <c r="O30" i="9"/>
  <c r="H30" i="9" s="1"/>
  <c r="N30" i="9"/>
  <c r="N16" i="9"/>
  <c r="N27" i="9"/>
  <c r="O17" i="9"/>
  <c r="N17" i="9"/>
  <c r="H17" i="9" s="1"/>
  <c r="O28" i="9"/>
  <c r="N28" i="9"/>
  <c r="H28" i="9" s="1"/>
  <c r="N25" i="9"/>
  <c r="H25" i="9"/>
  <c r="O24" i="9"/>
  <c r="N24" i="9"/>
  <c r="H24" i="9" s="1"/>
  <c r="O23" i="9"/>
  <c r="H23" i="9" s="1"/>
  <c r="N23" i="9"/>
  <c r="N22" i="9"/>
  <c r="H22" i="9" s="1"/>
  <c r="N21" i="9"/>
  <c r="H21" i="9" s="1"/>
  <c r="B21" i="9"/>
  <c r="O20" i="9"/>
  <c r="N20" i="9" s="1"/>
  <c r="N19" i="9"/>
  <c r="H19" i="9" s="1"/>
  <c r="B19" i="9"/>
  <c r="O18" i="9"/>
  <c r="H18" i="9" s="1"/>
  <c r="O15" i="9"/>
  <c r="O9" i="9"/>
  <c r="H9" i="9"/>
  <c r="N14" i="9"/>
  <c r="H14" i="9"/>
  <c r="N13" i="9"/>
  <c r="B13" i="9"/>
  <c r="N6" i="9"/>
  <c r="A2" i="9"/>
  <c r="N26" i="9"/>
  <c r="N15" i="9"/>
  <c r="B15" i="9" s="1"/>
  <c r="O12" i="9"/>
  <c r="H12" i="9"/>
  <c r="N11" i="9"/>
  <c r="B11" i="9"/>
  <c r="N10" i="9"/>
  <c r="H10" i="9"/>
  <c r="N9" i="9"/>
  <c r="B9" i="9" s="1"/>
  <c r="O8" i="9"/>
  <c r="H8" i="9" s="1"/>
  <c r="N8" i="9"/>
  <c r="O7" i="9"/>
  <c r="N7" i="9"/>
  <c r="O6" i="9"/>
  <c r="B6" i="9" s="1"/>
  <c r="N1" i="9"/>
  <c r="O1" i="9"/>
  <c r="H2" i="9" s="1"/>
  <c r="Q6" i="8"/>
  <c r="K6" i="8" s="1"/>
  <c r="O6" i="8"/>
  <c r="H6" i="8" s="1"/>
  <c r="Q28" i="8"/>
  <c r="E28" i="8" s="1"/>
  <c r="Q16" i="8"/>
  <c r="E16" i="8"/>
  <c r="N29" i="8"/>
  <c r="H29" i="8" s="1"/>
  <c r="N23" i="8"/>
  <c r="Q22" i="8"/>
  <c r="E22" i="8" s="1"/>
  <c r="Q10" i="8"/>
  <c r="E10" i="8" s="1"/>
  <c r="N17" i="8"/>
  <c r="B17" i="8" s="1"/>
  <c r="N11" i="8"/>
  <c r="H11" i="8" s="1"/>
  <c r="Q15" i="8"/>
  <c r="E15" i="8"/>
  <c r="N22" i="8"/>
  <c r="H22" i="8" s="1"/>
  <c r="N10" i="8"/>
  <c r="H10" i="8" s="1"/>
  <c r="Q27" i="8"/>
  <c r="E27" i="8"/>
  <c r="Q21" i="8"/>
  <c r="E21" i="8" s="1"/>
  <c r="Q9" i="8"/>
  <c r="N28" i="8"/>
  <c r="N16" i="8"/>
  <c r="H16" i="8"/>
  <c r="Q26" i="8"/>
  <c r="E26" i="8"/>
  <c r="Q14" i="8"/>
  <c r="K14" i="8"/>
  <c r="N27" i="8"/>
  <c r="H27" i="8"/>
  <c r="N15" i="8"/>
  <c r="B15" i="8" s="1"/>
  <c r="H15" i="8"/>
  <c r="Q20" i="8"/>
  <c r="E20" i="8"/>
  <c r="Q8" i="8"/>
  <c r="K8" i="8"/>
  <c r="N21" i="8"/>
  <c r="B21" i="8"/>
  <c r="N9" i="8"/>
  <c r="H9" i="8" s="1"/>
  <c r="B9" i="8"/>
  <c r="N14" i="8"/>
  <c r="Q25" i="8"/>
  <c r="E25" i="8" s="1"/>
  <c r="R19" i="8"/>
  <c r="K19" i="8" s="1"/>
  <c r="Q13" i="8"/>
  <c r="E13" i="8" s="1"/>
  <c r="R25" i="8"/>
  <c r="Q19" i="8"/>
  <c r="R13" i="8"/>
  <c r="R7" i="8"/>
  <c r="Q7" i="8"/>
  <c r="O26" i="8"/>
  <c r="N26" i="8"/>
  <c r="B26" i="8" s="1"/>
  <c r="O20" i="8"/>
  <c r="N20" i="8"/>
  <c r="O14" i="8"/>
  <c r="O8" i="8"/>
  <c r="B8" i="8" s="1"/>
  <c r="N8" i="8"/>
  <c r="Q24" i="8"/>
  <c r="K24" i="8"/>
  <c r="N19" i="8"/>
  <c r="H19" i="8"/>
  <c r="Q30" i="8"/>
  <c r="E30" i="8"/>
  <c r="Q18" i="8"/>
  <c r="E18" i="8"/>
  <c r="Q12" i="8"/>
  <c r="K12" i="8"/>
  <c r="N25" i="8"/>
  <c r="B25" i="8"/>
  <c r="N13" i="8"/>
  <c r="N7" i="8"/>
  <c r="B7" i="8" s="1"/>
  <c r="R29" i="8"/>
  <c r="E29" i="8" s="1"/>
  <c r="Q29" i="8"/>
  <c r="R23" i="8"/>
  <c r="Q23" i="8"/>
  <c r="E23" i="8" s="1"/>
  <c r="R17" i="8"/>
  <c r="K17" i="8" s="1"/>
  <c r="Q17" i="8"/>
  <c r="E17" i="8"/>
  <c r="R11" i="8"/>
  <c r="Q11" i="8"/>
  <c r="E11" i="8" s="1"/>
  <c r="O30" i="8"/>
  <c r="N30" i="8"/>
  <c r="B30" i="8" s="1"/>
  <c r="O24" i="8"/>
  <c r="N24" i="8"/>
  <c r="O18" i="8"/>
  <c r="H18" i="8" s="1"/>
  <c r="N18" i="8"/>
  <c r="O12" i="8"/>
  <c r="N12" i="8"/>
  <c r="B12" i="8" s="1"/>
  <c r="H12" i="8"/>
  <c r="N6" i="8"/>
  <c r="O25" i="8"/>
  <c r="N1" i="8"/>
  <c r="L1" i="8"/>
  <c r="H2" i="8" s="1"/>
  <c r="R26" i="7"/>
  <c r="Q26" i="7"/>
  <c r="R20" i="7"/>
  <c r="Q20" i="7" s="1"/>
  <c r="E20" i="7" s="1"/>
  <c r="R14" i="7"/>
  <c r="Q14" i="7" s="1"/>
  <c r="R8" i="7"/>
  <c r="Q8" i="7" s="1"/>
  <c r="O27" i="7"/>
  <c r="N27" i="7"/>
  <c r="H27" i="7" s="1"/>
  <c r="O21" i="7"/>
  <c r="N21" i="7"/>
  <c r="B21" i="7" s="1"/>
  <c r="H21" i="7"/>
  <c r="O15" i="7"/>
  <c r="N15" i="7" s="1"/>
  <c r="B15" i="7"/>
  <c r="O27" i="6"/>
  <c r="N27" i="6"/>
  <c r="B27" i="6" s="1"/>
  <c r="R26" i="6"/>
  <c r="Q26" i="6"/>
  <c r="K26" i="6"/>
  <c r="R20" i="6"/>
  <c r="Q20" i="6"/>
  <c r="R14" i="6"/>
  <c r="Q14" i="6"/>
  <c r="E14" i="6" s="1"/>
  <c r="R8" i="6"/>
  <c r="Q8" i="6" s="1"/>
  <c r="Q27" i="7"/>
  <c r="K27" i="7" s="1"/>
  <c r="Q21" i="7"/>
  <c r="E21" i="7"/>
  <c r="Q15" i="7"/>
  <c r="K15" i="7" s="1"/>
  <c r="Q9" i="7"/>
  <c r="K9" i="7" s="1"/>
  <c r="E9" i="7"/>
  <c r="N28" i="7"/>
  <c r="B28" i="7" s="1"/>
  <c r="N22" i="7"/>
  <c r="N16" i="7"/>
  <c r="B16" i="7"/>
  <c r="N10" i="7"/>
  <c r="B10" i="7"/>
  <c r="O9" i="7"/>
  <c r="N9" i="7"/>
  <c r="B9" i="7" s="1"/>
  <c r="R25" i="7"/>
  <c r="E25" i="7" s="1"/>
  <c r="Q25" i="7"/>
  <c r="R13" i="7"/>
  <c r="Q13" i="7"/>
  <c r="E13" i="7"/>
  <c r="O26" i="7"/>
  <c r="N26" i="7"/>
  <c r="O14" i="7"/>
  <c r="N14" i="7"/>
  <c r="H14" i="7" s="1"/>
  <c r="Q19" i="7"/>
  <c r="R19" i="7"/>
  <c r="Q7" i="7"/>
  <c r="K7" i="7" s="1"/>
  <c r="R7" i="7"/>
  <c r="N20" i="7"/>
  <c r="O20" i="7" s="1"/>
  <c r="N8" i="7"/>
  <c r="O8" i="7"/>
  <c r="N7" i="7"/>
  <c r="Q6" i="7" s="1"/>
  <c r="E6" i="7" s="1"/>
  <c r="N12" i="7"/>
  <c r="N18" i="7"/>
  <c r="B18" i="7" s="1"/>
  <c r="N6" i="7"/>
  <c r="H6" i="7"/>
  <c r="R30" i="7"/>
  <c r="N29" i="7"/>
  <c r="B29" i="7" s="1"/>
  <c r="Q28" i="7"/>
  <c r="R28" i="7"/>
  <c r="K28" i="7"/>
  <c r="O25" i="7"/>
  <c r="N23" i="7"/>
  <c r="O23" i="7"/>
  <c r="Q22" i="7"/>
  <c r="N17" i="7"/>
  <c r="Q16" i="7"/>
  <c r="N11" i="7"/>
  <c r="Q10" i="7"/>
  <c r="R10" i="7" s="1"/>
  <c r="N1" i="7"/>
  <c r="L1" i="7" s="1"/>
  <c r="Q28" i="6"/>
  <c r="R28" i="6"/>
  <c r="Q22" i="6"/>
  <c r="K22" i="6" s="1"/>
  <c r="Q16" i="6"/>
  <c r="K16" i="6"/>
  <c r="Q10" i="6"/>
  <c r="K10" i="6" s="1"/>
  <c r="N29" i="6"/>
  <c r="O29" i="6"/>
  <c r="B29" i="6"/>
  <c r="N23" i="6"/>
  <c r="O23" i="6" s="1"/>
  <c r="N17" i="6"/>
  <c r="O17" i="6" s="1"/>
  <c r="O8" i="6"/>
  <c r="N8" i="6"/>
  <c r="N11" i="6"/>
  <c r="H11" i="6"/>
  <c r="Q21" i="6"/>
  <c r="Q9" i="6"/>
  <c r="N22" i="6"/>
  <c r="N10" i="6"/>
  <c r="B10" i="6" s="1"/>
  <c r="Q27" i="6"/>
  <c r="Q15" i="6"/>
  <c r="N28" i="6"/>
  <c r="N16" i="6"/>
  <c r="O21" i="6"/>
  <c r="N21" i="6"/>
  <c r="B21" i="6" s="1"/>
  <c r="O15" i="6"/>
  <c r="N15" i="6"/>
  <c r="H15" i="6" s="1"/>
  <c r="O9" i="6"/>
  <c r="N9" i="6" s="1"/>
  <c r="R25" i="6"/>
  <c r="Q25" i="6"/>
  <c r="R19" i="6"/>
  <c r="E19" i="6" s="1"/>
  <c r="Q19" i="6"/>
  <c r="R13" i="6"/>
  <c r="Q13" i="6"/>
  <c r="K13" i="6" s="1"/>
  <c r="R7" i="6"/>
  <c r="E7" i="6" s="1"/>
  <c r="Q7" i="6"/>
  <c r="N26" i="6"/>
  <c r="O26" i="6"/>
  <c r="H26" i="6" s="1"/>
  <c r="N20" i="6"/>
  <c r="H20" i="6" s="1"/>
  <c r="O20" i="6"/>
  <c r="O14" i="6"/>
  <c r="N14" i="6"/>
  <c r="H14" i="6" s="1"/>
  <c r="Q30" i="6"/>
  <c r="E30" i="6"/>
  <c r="Q24" i="6"/>
  <c r="E24" i="6" s="1"/>
  <c r="K24" i="6"/>
  <c r="Q18" i="6"/>
  <c r="E18" i="6"/>
  <c r="Q12" i="6"/>
  <c r="E12" i="6" s="1"/>
  <c r="K12" i="6"/>
  <c r="Q6" i="6"/>
  <c r="E6" i="6"/>
  <c r="N13" i="6"/>
  <c r="B13" i="6"/>
  <c r="N25" i="6"/>
  <c r="B25" i="6"/>
  <c r="N19" i="6"/>
  <c r="H19" i="6"/>
  <c r="N7" i="6"/>
  <c r="R30" i="6"/>
  <c r="O30" i="6"/>
  <c r="H30" i="6"/>
  <c r="N30" i="6"/>
  <c r="R29" i="6"/>
  <c r="Q29" i="6"/>
  <c r="E29" i="6" s="1"/>
  <c r="O28" i="6"/>
  <c r="B28" i="6" s="1"/>
  <c r="R27" i="6"/>
  <c r="E27" i="6"/>
  <c r="O25" i="6"/>
  <c r="O24" i="6"/>
  <c r="H24" i="6" s="1"/>
  <c r="N24" i="6"/>
  <c r="R23" i="6"/>
  <c r="K23" i="6" s="1"/>
  <c r="Q23" i="6"/>
  <c r="E23" i="6" s="1"/>
  <c r="O22" i="6"/>
  <c r="R21" i="6"/>
  <c r="O18" i="6"/>
  <c r="H18" i="6"/>
  <c r="N18" i="6"/>
  <c r="R17" i="6"/>
  <c r="K17" i="6" s="1"/>
  <c r="Q17" i="6"/>
  <c r="E17" i="6"/>
  <c r="O16" i="6"/>
  <c r="R15" i="6"/>
  <c r="O12" i="6"/>
  <c r="H12" i="6"/>
  <c r="N12" i="6"/>
  <c r="R11" i="6"/>
  <c r="Q11" i="6"/>
  <c r="O10" i="6"/>
  <c r="R9" i="6"/>
  <c r="O6" i="6"/>
  <c r="N6" i="6"/>
  <c r="B6" i="6" s="1"/>
  <c r="N1" i="6"/>
  <c r="L1" i="6" s="1"/>
  <c r="A2" i="6"/>
  <c r="R26" i="5"/>
  <c r="Q26" i="5"/>
  <c r="K26" i="5" s="1"/>
  <c r="R20" i="5"/>
  <c r="Q20" i="5"/>
  <c r="K20" i="5"/>
  <c r="R14" i="5"/>
  <c r="E14" i="5" s="1"/>
  <c r="Q14" i="5"/>
  <c r="R8" i="5"/>
  <c r="Q8" i="5"/>
  <c r="O29" i="5"/>
  <c r="H29" i="5" s="1"/>
  <c r="N29" i="5"/>
  <c r="O23" i="5"/>
  <c r="N23" i="5"/>
  <c r="H23" i="5" s="1"/>
  <c r="B23" i="5"/>
  <c r="O17" i="5"/>
  <c r="N17" i="5"/>
  <c r="O11" i="5"/>
  <c r="N11" i="5"/>
  <c r="H11" i="5" s="1"/>
  <c r="Q9" i="5"/>
  <c r="Q15" i="5"/>
  <c r="Q21" i="5"/>
  <c r="E21" i="5" s="1"/>
  <c r="Q27" i="5"/>
  <c r="K27" i="5" s="1"/>
  <c r="R27" i="5"/>
  <c r="R21" i="5"/>
  <c r="R15" i="5"/>
  <c r="E15" i="5"/>
  <c r="R9" i="5"/>
  <c r="O28" i="5"/>
  <c r="H28" i="5" s="1"/>
  <c r="N28" i="5"/>
  <c r="O22" i="5"/>
  <c r="H22" i="5" s="1"/>
  <c r="N22" i="5"/>
  <c r="O16" i="5"/>
  <c r="N16" i="5"/>
  <c r="H16" i="5" s="1"/>
  <c r="O10" i="5"/>
  <c r="N10" i="5"/>
  <c r="H10" i="5" s="1"/>
  <c r="O27" i="5"/>
  <c r="H27" i="5" s="1"/>
  <c r="N27" i="5"/>
  <c r="B27" i="5" s="1"/>
  <c r="O21" i="5"/>
  <c r="H21" i="5" s="1"/>
  <c r="O15" i="5"/>
  <c r="H15" i="5"/>
  <c r="O9" i="5"/>
  <c r="H9" i="5" s="1"/>
  <c r="Q25" i="5"/>
  <c r="Q19" i="5"/>
  <c r="K19" i="5" s="1"/>
  <c r="E19" i="5"/>
  <c r="Q13" i="5"/>
  <c r="K13" i="5"/>
  <c r="Q7" i="5"/>
  <c r="K7" i="5"/>
  <c r="N26" i="5"/>
  <c r="H26" i="5"/>
  <c r="N20" i="5"/>
  <c r="H20" i="5"/>
  <c r="N14" i="5"/>
  <c r="H14" i="5"/>
  <c r="N8" i="5"/>
  <c r="H8" i="5"/>
  <c r="N7" i="5"/>
  <c r="N25" i="5"/>
  <c r="H25" i="5"/>
  <c r="R30" i="5"/>
  <c r="O30" i="5"/>
  <c r="H30" i="5"/>
  <c r="N30" i="5"/>
  <c r="R29" i="5"/>
  <c r="Q29" i="5"/>
  <c r="Q28" i="5"/>
  <c r="K28" i="5"/>
  <c r="O26" i="5"/>
  <c r="O25" i="5"/>
  <c r="O24" i="5"/>
  <c r="H24" i="5"/>
  <c r="N24" i="5"/>
  <c r="B24" i="5" s="1"/>
  <c r="R23" i="5"/>
  <c r="Q23" i="5"/>
  <c r="Q22" i="5"/>
  <c r="E22" i="5"/>
  <c r="N21" i="5"/>
  <c r="B21" i="5"/>
  <c r="O20" i="5"/>
  <c r="O18" i="5"/>
  <c r="H18" i="5" s="1"/>
  <c r="N18" i="5"/>
  <c r="B18" i="5" s="1"/>
  <c r="R17" i="5"/>
  <c r="Q17" i="5"/>
  <c r="Q16" i="5"/>
  <c r="E16" i="5"/>
  <c r="N15" i="5"/>
  <c r="O12" i="5"/>
  <c r="N12" i="5"/>
  <c r="R11" i="5"/>
  <c r="K11" i="5" s="1"/>
  <c r="Q11" i="5"/>
  <c r="Q10" i="5"/>
  <c r="N9" i="5"/>
  <c r="B9" i="5" s="1"/>
  <c r="O6" i="5"/>
  <c r="H6" i="5" s="1"/>
  <c r="N6" i="5"/>
  <c r="K1" i="5"/>
  <c r="L1" i="5" s="1"/>
  <c r="Q9" i="1"/>
  <c r="Q15" i="1"/>
  <c r="K15" i="1"/>
  <c r="Q21" i="1"/>
  <c r="K21" i="1"/>
  <c r="Q27" i="1"/>
  <c r="E27" i="1" s="1"/>
  <c r="K27" i="1"/>
  <c r="N28" i="1"/>
  <c r="H28" i="1"/>
  <c r="R30" i="1"/>
  <c r="E30" i="1" s="1"/>
  <c r="K30" i="1"/>
  <c r="Q30" i="1"/>
  <c r="R29" i="1"/>
  <c r="Q29" i="1"/>
  <c r="E29" i="1" s="1"/>
  <c r="Q28" i="1"/>
  <c r="K28" i="1" s="1"/>
  <c r="R26" i="1"/>
  <c r="R25" i="1"/>
  <c r="Q25" i="1"/>
  <c r="E25" i="1"/>
  <c r="R24" i="1"/>
  <c r="K24" i="1"/>
  <c r="Q24" i="1"/>
  <c r="R23" i="1"/>
  <c r="K23" i="1" s="1"/>
  <c r="Q23" i="1"/>
  <c r="Q22" i="1"/>
  <c r="E22" i="1"/>
  <c r="R20" i="1"/>
  <c r="K20" i="1" s="1"/>
  <c r="Q20" i="1"/>
  <c r="R19" i="1"/>
  <c r="E19" i="1"/>
  <c r="Q19" i="1"/>
  <c r="R18" i="1"/>
  <c r="Q18" i="1"/>
  <c r="R17" i="1"/>
  <c r="K17" i="1" s="1"/>
  <c r="Q17" i="1"/>
  <c r="Q16" i="1"/>
  <c r="E16" i="1"/>
  <c r="R14" i="1"/>
  <c r="K14" i="1" s="1"/>
  <c r="Q14" i="1"/>
  <c r="E14" i="1" s="1"/>
  <c r="R13" i="1"/>
  <c r="Q13" i="1"/>
  <c r="R12" i="1"/>
  <c r="K12" i="1" s="1"/>
  <c r="Q12" i="1"/>
  <c r="R11" i="1"/>
  <c r="Q11" i="1"/>
  <c r="K11" i="1" s="1"/>
  <c r="Q10" i="1"/>
  <c r="K10" i="1"/>
  <c r="R8" i="1"/>
  <c r="Q8" i="1"/>
  <c r="E8" i="1" s="1"/>
  <c r="R7" i="1"/>
  <c r="Q7" i="1"/>
  <c r="E7" i="1" s="1"/>
  <c r="R6" i="1"/>
  <c r="E6" i="1" s="1"/>
  <c r="K6" i="1"/>
  <c r="Q6" i="1"/>
  <c r="O30" i="1"/>
  <c r="N30" i="1"/>
  <c r="B30" i="1" s="1"/>
  <c r="H30" i="1"/>
  <c r="N29" i="1"/>
  <c r="O28" i="1"/>
  <c r="O26" i="1"/>
  <c r="N26" i="1"/>
  <c r="B26" i="1" s="1"/>
  <c r="O25" i="1"/>
  <c r="H25" i="1"/>
  <c r="O24" i="1"/>
  <c r="B24" i="1" s="1"/>
  <c r="N24" i="1"/>
  <c r="N23" i="1"/>
  <c r="B23" i="1"/>
  <c r="N22" i="1"/>
  <c r="B22" i="1" s="1"/>
  <c r="O21" i="1"/>
  <c r="N21" i="1"/>
  <c r="O20" i="1"/>
  <c r="H20" i="1" s="1"/>
  <c r="N20" i="1"/>
  <c r="O19" i="1"/>
  <c r="H19" i="1"/>
  <c r="N19" i="1"/>
  <c r="B19" i="1" s="1"/>
  <c r="O18" i="1"/>
  <c r="N18" i="1"/>
  <c r="B18" i="1" s="1"/>
  <c r="N17" i="1"/>
  <c r="B17" i="1"/>
  <c r="N16" i="1"/>
  <c r="B16" i="1"/>
  <c r="O15" i="1"/>
  <c r="B15" i="1" s="1"/>
  <c r="H15" i="1"/>
  <c r="N15" i="1"/>
  <c r="O14" i="1"/>
  <c r="N14" i="1"/>
  <c r="B14" i="1" s="1"/>
  <c r="O13" i="1"/>
  <c r="H13" i="1" s="1"/>
  <c r="N13" i="1"/>
  <c r="O12" i="1"/>
  <c r="N12" i="1"/>
  <c r="H12" i="1" s="1"/>
  <c r="N11" i="1"/>
  <c r="B11" i="1"/>
  <c r="N10" i="1"/>
  <c r="H10" i="1"/>
  <c r="O9" i="1"/>
  <c r="N9" i="1"/>
  <c r="B9" i="1" s="1"/>
  <c r="O8" i="1"/>
  <c r="N8" i="1"/>
  <c r="H8" i="1" s="1"/>
  <c r="O7" i="1"/>
  <c r="H7" i="1"/>
  <c r="N7" i="1"/>
  <c r="O6" i="1"/>
  <c r="H6" i="1" s="1"/>
  <c r="N6" i="1"/>
  <c r="K1" i="1"/>
  <c r="L1" i="1"/>
  <c r="K25" i="9"/>
  <c r="H13" i="6"/>
  <c r="B27" i="8"/>
  <c r="K28" i="6"/>
  <c r="B16" i="8"/>
  <c r="E15" i="7"/>
  <c r="B22" i="9"/>
  <c r="B29" i="9"/>
  <c r="K30" i="6"/>
  <c r="B26" i="5"/>
  <c r="E13" i="9"/>
  <c r="B14" i="7"/>
  <c r="H20" i="7"/>
  <c r="B29" i="1"/>
  <c r="H29" i="1"/>
  <c r="H29" i="6"/>
  <c r="H25" i="6"/>
  <c r="N12" i="9"/>
  <c r="N18" i="9" s="1"/>
  <c r="B18" i="9" s="1"/>
  <c r="H16" i="6"/>
  <c r="K7" i="1"/>
  <c r="H13" i="8"/>
  <c r="B13" i="8"/>
  <c r="K30" i="8"/>
  <c r="Q29" i="7"/>
  <c r="E29" i="7" s="1"/>
  <c r="B10" i="1"/>
  <c r="Q6" i="5"/>
  <c r="K6" i="5"/>
  <c r="B7" i="5"/>
  <c r="B25" i="9"/>
  <c r="K16" i="9"/>
  <c r="H9" i="7"/>
  <c r="R10" i="6"/>
  <c r="K16" i="8"/>
  <c r="E26" i="6"/>
  <c r="K18" i="1"/>
  <c r="B20" i="5"/>
  <c r="N13" i="5"/>
  <c r="H13" i="5"/>
  <c r="Q24" i="5"/>
  <c r="E24" i="5"/>
  <c r="H7" i="5"/>
  <c r="Q12" i="5"/>
  <c r="K12" i="5"/>
  <c r="B25" i="5"/>
  <c r="B14" i="9"/>
  <c r="K20" i="8"/>
  <c r="K21" i="6"/>
  <c r="B26" i="6"/>
  <c r="E20" i="5"/>
  <c r="K10" i="8"/>
  <c r="B10" i="9"/>
  <c r="B28" i="1"/>
  <c r="H11" i="1"/>
  <c r="B28" i="9"/>
  <c r="H27" i="6"/>
  <c r="Q23" i="7"/>
  <c r="K23" i="7"/>
  <c r="E28" i="7"/>
  <c r="B13" i="5"/>
  <c r="K15" i="5"/>
  <c r="B10" i="8"/>
  <c r="N24" i="7"/>
  <c r="B24" i="7" s="1"/>
  <c r="K18" i="8"/>
  <c r="B19" i="8"/>
  <c r="E6" i="8"/>
  <c r="B13" i="1"/>
  <c r="K15" i="6"/>
  <c r="E24" i="8"/>
  <c r="H11" i="9"/>
  <c r="B22" i="5"/>
  <c r="F1" i="9"/>
  <c r="O11" i="6"/>
  <c r="B11" i="6"/>
  <c r="K16" i="5"/>
  <c r="B20" i="8"/>
  <c r="B8" i="9"/>
  <c r="B30" i="9"/>
  <c r="K12" i="9"/>
  <c r="E21" i="1"/>
  <c r="K18" i="6"/>
  <c r="K17" i="9"/>
  <c r="Q18" i="7"/>
  <c r="E18" i="7" s="1"/>
  <c r="B14" i="5"/>
  <c r="E13" i="5"/>
  <c r="H17" i="1"/>
  <c r="E11" i="1"/>
  <c r="B30" i="6"/>
  <c r="E25" i="6"/>
  <c r="K9" i="9"/>
  <c r="K14" i="9"/>
  <c r="Q23" i="9"/>
  <c r="Q29" i="9" s="1"/>
  <c r="E29" i="9"/>
  <c r="E20" i="9"/>
  <c r="B29" i="8"/>
  <c r="K14" i="6"/>
  <c r="B24" i="9"/>
  <c r="K21" i="7"/>
  <c r="H21" i="6"/>
  <c r="B20" i="7"/>
  <c r="H23" i="6"/>
  <c r="H20" i="8"/>
  <c r="H16" i="1"/>
  <c r="H16" i="7"/>
  <c r="K25" i="6"/>
  <c r="E18" i="1"/>
  <c r="E23" i="5"/>
  <c r="Q30" i="5"/>
  <c r="E30" i="5" s="1"/>
  <c r="H8" i="6"/>
  <c r="N25" i="7"/>
  <c r="H25" i="7" s="1"/>
  <c r="K13" i="7"/>
  <c r="E14" i="8"/>
  <c r="B23" i="9"/>
  <c r="K8" i="9"/>
  <c r="E26" i="9"/>
  <c r="H23" i="1"/>
  <c r="E14" i="9"/>
  <c r="B6" i="7"/>
  <c r="B8" i="5"/>
  <c r="R16" i="6"/>
  <c r="E16" i="6" s="1"/>
  <c r="H21" i="8"/>
  <c r="H25" i="8"/>
  <c r="E15" i="1"/>
  <c r="H13" i="9"/>
  <c r="B10" i="5"/>
  <c r="E28" i="5"/>
  <c r="H9" i="1"/>
  <c r="H18" i="1"/>
  <c r="B6" i="5"/>
  <c r="B15" i="5"/>
  <c r="B30" i="5"/>
  <c r="B16" i="6"/>
  <c r="H23" i="8"/>
  <c r="B23" i="8"/>
  <c r="K26" i="8"/>
  <c r="K6" i="6"/>
  <c r="E20" i="6"/>
  <c r="K20" i="6"/>
  <c r="B14" i="8"/>
  <c r="Q26" i="1"/>
  <c r="E26" i="1"/>
  <c r="B12" i="1"/>
  <c r="H14" i="1"/>
  <c r="H6" i="6"/>
  <c r="K11" i="6"/>
  <c r="E11" i="6"/>
  <c r="B7" i="6"/>
  <c r="H7" i="6"/>
  <c r="H17" i="8"/>
  <c r="E9" i="5"/>
  <c r="K9" i="5"/>
  <c r="B17" i="5"/>
  <c r="H17" i="5"/>
  <c r="B29" i="5"/>
  <c r="K20" i="7"/>
  <c r="H26" i="8"/>
  <c r="K25" i="8"/>
  <c r="K29" i="6"/>
  <c r="H21" i="1"/>
  <c r="B21" i="1"/>
  <c r="K10" i="5"/>
  <c r="E10" i="5"/>
  <c r="H12" i="5"/>
  <c r="B12" i="5"/>
  <c r="K29" i="5"/>
  <c r="E29" i="5"/>
  <c r="B9" i="6"/>
  <c r="H9" i="6"/>
  <c r="B20" i="9"/>
  <c r="H20" i="9"/>
  <c r="E6" i="9"/>
  <c r="K6" i="9"/>
  <c r="K19" i="9"/>
  <c r="E15" i="9"/>
  <c r="K15" i="9"/>
  <c r="B8" i="6"/>
  <c r="H6" i="9"/>
  <c r="K13" i="1"/>
  <c r="Q18" i="5"/>
  <c r="H14" i="8"/>
  <c r="K8" i="1"/>
  <c r="B25" i="1"/>
  <c r="E27" i="7"/>
  <c r="E12" i="8"/>
  <c r="H22" i="1"/>
  <c r="N19" i="5"/>
  <c r="B19" i="5"/>
  <c r="E8" i="8"/>
  <c r="B7" i="7"/>
  <c r="E17" i="1"/>
  <c r="K19" i="1"/>
  <c r="B19" i="6"/>
  <c r="K27" i="8"/>
  <c r="B7" i="1"/>
  <c r="K25" i="1"/>
  <c r="B28" i="5"/>
  <c r="K11" i="8"/>
  <c r="E11" i="5"/>
  <c r="E15" i="6"/>
  <c r="K8" i="5"/>
  <c r="E8" i="5"/>
  <c r="E21" i="6"/>
  <c r="K7" i="8"/>
  <c r="E7" i="8"/>
  <c r="B28" i="8"/>
  <c r="H28" i="8"/>
  <c r="H7" i="9"/>
  <c r="B7" i="9"/>
  <c r="B23" i="7"/>
  <c r="K8" i="7"/>
  <c r="E8" i="7"/>
  <c r="H15" i="9"/>
  <c r="K24" i="5"/>
  <c r="E6" i="5"/>
  <c r="H23" i="7"/>
  <c r="B12" i="9"/>
  <c r="K15" i="8"/>
  <c r="K22" i="5"/>
  <c r="H10" i="7"/>
  <c r="K23" i="5"/>
  <c r="H12" i="7"/>
  <c r="Q11" i="7"/>
  <c r="Q17" i="7"/>
  <c r="B24" i="8"/>
  <c r="H24" i="8"/>
  <c r="K22" i="1"/>
  <c r="E24" i="1"/>
  <c r="O29" i="7"/>
  <c r="B22" i="7"/>
  <c r="H22" i="7"/>
  <c r="K27" i="6"/>
  <c r="B17" i="9"/>
  <c r="H15" i="7"/>
  <c r="E7" i="5"/>
  <c r="E13" i="1"/>
  <c r="B12" i="6"/>
  <c r="H28" i="6"/>
  <c r="R22" i="7"/>
  <c r="E22" i="7" s="1"/>
  <c r="B26" i="7"/>
  <c r="H26" i="7"/>
  <c r="B18" i="6"/>
  <c r="A2" i="1"/>
  <c r="H2" i="1"/>
  <c r="K26" i="1"/>
  <c r="E9" i="1"/>
  <c r="K9" i="1"/>
  <c r="K17" i="5"/>
  <c r="E17" i="5"/>
  <c r="K25" i="5"/>
  <c r="E25" i="5"/>
  <c r="R16" i="7"/>
  <c r="K16" i="7"/>
  <c r="E27" i="9"/>
  <c r="K27" i="9"/>
  <c r="H2" i="6"/>
  <c r="E9" i="6"/>
  <c r="K9" i="6"/>
  <c r="B8" i="7"/>
  <c r="E10" i="1"/>
  <c r="H17" i="6"/>
  <c r="K26" i="7"/>
  <c r="E26" i="7"/>
  <c r="K9" i="8"/>
  <c r="E9" i="8"/>
  <c r="E19" i="7"/>
  <c r="E12" i="5"/>
  <c r="H8" i="7"/>
  <c r="E28" i="1"/>
  <c r="E28" i="6"/>
  <c r="B26" i="9"/>
  <c r="H26" i="9"/>
  <c r="H27" i="9"/>
  <c r="B27" i="9"/>
  <c r="H22" i="6"/>
  <c r="B22" i="6"/>
  <c r="H16" i="9"/>
  <c r="B16" i="9"/>
  <c r="K16" i="1"/>
  <c r="E23" i="7"/>
  <c r="E23" i="9"/>
  <c r="K30" i="5"/>
  <c r="E18" i="5"/>
  <c r="K18" i="5"/>
  <c r="H19" i="5"/>
  <c r="K17" i="7"/>
  <c r="E17" i="7"/>
  <c r="E16" i="7"/>
  <c r="E11" i="7"/>
  <c r="K11" i="7"/>
  <c r="A2" i="7" l="1"/>
  <c r="H2" i="7"/>
  <c r="K8" i="6"/>
  <c r="E8" i="6"/>
  <c r="A2" i="5"/>
  <c r="H2" i="5"/>
  <c r="K14" i="7"/>
  <c r="E14" i="7"/>
  <c r="B15" i="6"/>
  <c r="B17" i="6"/>
  <c r="K14" i="5"/>
  <c r="E26" i="5"/>
  <c r="B22" i="8"/>
  <c r="B20" i="1"/>
  <c r="E24" i="9"/>
  <c r="N13" i="7"/>
  <c r="K22" i="8"/>
  <c r="A2" i="8"/>
  <c r="O17" i="7"/>
  <c r="H17" i="7" s="1"/>
  <c r="B17" i="7"/>
  <c r="K22" i="9"/>
  <c r="E22" i="9"/>
  <c r="E7" i="7"/>
  <c r="E10" i="7"/>
  <c r="E30" i="9"/>
  <c r="B20" i="6"/>
  <c r="B6" i="1"/>
  <c r="K29" i="1"/>
  <c r="H10" i="6"/>
  <c r="E20" i="1"/>
  <c r="Q30" i="7"/>
  <c r="B8" i="1"/>
  <c r="K21" i="9"/>
  <c r="E10" i="9"/>
  <c r="K19" i="6"/>
  <c r="H24" i="1"/>
  <c r="K21" i="8"/>
  <c r="E27" i="5"/>
  <c r="K6" i="7"/>
  <c r="K7" i="6"/>
  <c r="K29" i="7"/>
  <c r="E13" i="6"/>
  <c r="B11" i="8"/>
  <c r="H7" i="8"/>
  <c r="N19" i="7"/>
  <c r="B16" i="5"/>
  <c r="K13" i="8"/>
  <c r="B24" i="6"/>
  <c r="O11" i="7"/>
  <c r="H11" i="7" s="1"/>
  <c r="B11" i="7"/>
  <c r="N30" i="7"/>
  <c r="B12" i="7"/>
  <c r="K29" i="8"/>
  <c r="K28" i="8"/>
  <c r="B25" i="7"/>
  <c r="B27" i="7"/>
  <c r="K25" i="7"/>
  <c r="E23" i="1"/>
  <c r="Q24" i="7"/>
  <c r="B6" i="8"/>
  <c r="E11" i="9"/>
  <c r="K22" i="7"/>
  <c r="H29" i="7"/>
  <c r="K18" i="7"/>
  <c r="H24" i="7"/>
  <c r="K10" i="7"/>
  <c r="B23" i="6"/>
  <c r="B14" i="6"/>
  <c r="K23" i="8"/>
  <c r="E12" i="1"/>
  <c r="H7" i="7"/>
  <c r="B11" i="5"/>
  <c r="E19" i="8"/>
  <c r="H26" i="1"/>
  <c r="K21" i="5"/>
  <c r="H30" i="8"/>
  <c r="H18" i="7"/>
  <c r="Q12" i="7"/>
  <c r="R22" i="6"/>
  <c r="E22" i="6" s="1"/>
  <c r="H8" i="8"/>
  <c r="E10" i="6"/>
  <c r="H28" i="7"/>
  <c r="K19" i="7"/>
  <c r="B18" i="8"/>
  <c r="K7" i="9"/>
  <c r="E24" i="7" l="1"/>
  <c r="K24" i="7"/>
  <c r="E30" i="7"/>
  <c r="K30" i="7"/>
  <c r="E12" i="7"/>
  <c r="K12" i="7"/>
  <c r="H30" i="7"/>
  <c r="B30" i="7"/>
  <c r="H13" i="7"/>
  <c r="B13" i="7"/>
  <c r="H19" i="7"/>
  <c r="B19" i="7"/>
</calcChain>
</file>

<file path=xl/sharedStrings.xml><?xml version="1.0" encoding="utf-8"?>
<sst xmlns="http://schemas.openxmlformats.org/spreadsheetml/2006/main" count="35" uniqueCount="10">
  <si>
    <t>Valeurs col 1</t>
  </si>
  <si>
    <t>Valeurs col 2</t>
  </si>
  <si>
    <t>col 2</t>
  </si>
  <si>
    <t>col 1</t>
  </si>
  <si>
    <t>Réponses</t>
  </si>
  <si>
    <t>Période 1 - CM1</t>
  </si>
  <si>
    <t>Période 2 - CM1</t>
  </si>
  <si>
    <t>Période 3 - CM1</t>
  </si>
  <si>
    <t>Période 4 - CM1</t>
  </si>
  <si>
    <t>Période 5 - CM1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</si>
</sst>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_-* #,##0.00\ _€_-;\-* #,##0.00\ _€_-;_-* &quot;-&quot;??\ _€_-;_-@_-"/>
    <numFmt numFmtId="166" formatCode="#,##0_ ;\-#,##0\ "/>
    <numFmt numFmtId="167" formatCode="0&quot;)&quot;\ "/>
    <numFmt numFmtId="172" formatCode="_-* #,##0.00\ _€_-;\-* #,##0.00\ _€_-;_-* \-??\ _€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 Rounded MT Bold"/>
      <family val="2"/>
    </font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Bauhaus 93"/>
      <family val="5"/>
    </font>
    <font>
      <sz val="10"/>
      <color theme="1"/>
      <name val="Arial Rounded MT Bold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72" fontId="1" fillId="0" borderId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textRotation="90"/>
    </xf>
    <xf numFmtId="0" fontId="0" fillId="0" borderId="2" xfId="0" applyBorder="1"/>
    <xf numFmtId="167" fontId="6" fillId="0" borderId="0" xfId="0" applyNumberFormat="1" applyFont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167" fontId="7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/>
    </xf>
    <xf numFmtId="0" fontId="9" fillId="0" borderId="1" xfId="0" applyFont="1" applyBorder="1"/>
    <xf numFmtId="0" fontId="2" fillId="0" borderId="0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0" fillId="0" borderId="2" xfId="0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166" fontId="3" fillId="0" borderId="1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right"/>
    </xf>
    <xf numFmtId="0" fontId="9" fillId="0" borderId="1" xfId="0" applyFont="1" applyBorder="1"/>
    <xf numFmtId="0" fontId="9" fillId="0" borderId="0" xfId="0" applyFont="1" applyBorder="1"/>
    <xf numFmtId="0" fontId="5" fillId="0" borderId="0" xfId="0" applyFont="1" applyBorder="1" applyAlignment="1">
      <alignment horizontal="center" textRotation="90"/>
    </xf>
    <xf numFmtId="0" fontId="10" fillId="0" borderId="0" xfId="0" applyFont="1" applyBorder="1" applyAlignment="1">
      <alignment horizontal="right"/>
    </xf>
    <xf numFmtId="0" fontId="0" fillId="0" borderId="2" xfId="0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166" fontId="3" fillId="0" borderId="1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7" fontId="6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11" fillId="0" borderId="0" xfId="0" applyFont="1" applyFill="1" applyBorder="1" applyAlignment="1"/>
    <xf numFmtId="0" fontId="0" fillId="0" borderId="2" xfId="0" applyFill="1" applyBorder="1"/>
    <xf numFmtId="167" fontId="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center"/>
    </xf>
    <xf numFmtId="0" fontId="9" fillId="0" borderId="0" xfId="0" applyFont="1"/>
    <xf numFmtId="0" fontId="9" fillId="0" borderId="1" xfId="1" applyNumberFormat="1" applyFont="1" applyBorder="1" applyAlignment="1">
      <alignment horizontal="center"/>
    </xf>
    <xf numFmtId="0" fontId="9" fillId="0" borderId="0" xfId="1" applyNumberFormat="1" applyFont="1" applyBorder="1" applyAlignment="1">
      <alignment horizontal="center"/>
    </xf>
    <xf numFmtId="0" fontId="5" fillId="0" borderId="0" xfId="0" applyFont="1" applyFill="1"/>
    <xf numFmtId="0" fontId="3" fillId="0" borderId="1" xfId="1" applyNumberFormat="1" applyFont="1" applyBorder="1" applyAlignment="1">
      <alignment horizontal="center"/>
    </xf>
    <xf numFmtId="0" fontId="0" fillId="0" borderId="0" xfId="0" quotePrefix="1" applyBorder="1" applyAlignment="1">
      <alignment horizontal="right"/>
    </xf>
    <xf numFmtId="0" fontId="0" fillId="0" borderId="0" xfId="0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12" fillId="0" borderId="0" xfId="0" applyNumberFormat="1" applyFont="1" applyFill="1" applyBorder="1" applyAlignment="1">
      <alignment horizontal="center"/>
    </xf>
    <xf numFmtId="167" fontId="12" fillId="0" borderId="3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Milliers" xfId="1" builtinId="3"/>
    <cellStyle name="Millier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32</xdr:row>
      <xdr:rowOff>9525</xdr:rowOff>
    </xdr:from>
    <xdr:to>
      <xdr:col>3</xdr:col>
      <xdr:colOff>257175</xdr:colOff>
      <xdr:row>37</xdr:row>
      <xdr:rowOff>152400</xdr:rowOff>
    </xdr:to>
    <xdr:pic>
      <xdr:nvPicPr>
        <xdr:cNvPr id="7374" name="Picture 1">
          <a:extLst>
            <a:ext uri="{FF2B5EF4-FFF2-40B4-BE49-F238E27FC236}">
              <a16:creationId xmlns:a16="http://schemas.microsoft.com/office/drawing/2014/main" id="{AAD75B7A-3DF1-4F78-8F68-6DEC30101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648700"/>
          <a:ext cx="20002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7375" name="Picture 2">
          <a:extLst>
            <a:ext uri="{FF2B5EF4-FFF2-40B4-BE49-F238E27FC236}">
              <a16:creationId xmlns:a16="http://schemas.microsoft.com/office/drawing/2014/main" id="{67BCEE46-F959-4314-9AD2-EBD9A56AF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8562975"/>
          <a:ext cx="12477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DF7F177-A3C0-467B-A08A-98F240E657B1}"/>
            </a:ext>
          </a:extLst>
        </xdr:cNvPr>
        <xdr:cNvSpPr txBox="1"/>
      </xdr:nvSpPr>
      <xdr:spPr>
        <a:xfrm>
          <a:off x="3805024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567066</xdr:colOff>
      <xdr:row>2</xdr:row>
      <xdr:rowOff>47389</xdr:rowOff>
    </xdr:from>
    <xdr:ext cx="405432" cy="518412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19BC443-9CE4-4DCA-92B8-28F4EF70D582}"/>
            </a:ext>
          </a:extLst>
        </xdr:cNvPr>
        <xdr:cNvSpPr txBox="1"/>
      </xdr:nvSpPr>
      <xdr:spPr>
        <a:xfrm rot="5400000">
          <a:off x="5054001" y="646804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7378" name="Image 5" descr="chronometre.png">
          <a:extLst>
            <a:ext uri="{FF2B5EF4-FFF2-40B4-BE49-F238E27FC236}">
              <a16:creationId xmlns:a16="http://schemas.microsoft.com/office/drawing/2014/main" id="{F5454CA1-060D-4A80-9824-E96CC3409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32</xdr:row>
      <xdr:rowOff>9525</xdr:rowOff>
    </xdr:from>
    <xdr:to>
      <xdr:col>3</xdr:col>
      <xdr:colOff>257175</xdr:colOff>
      <xdr:row>37</xdr:row>
      <xdr:rowOff>152400</xdr:rowOff>
    </xdr:to>
    <xdr:pic>
      <xdr:nvPicPr>
        <xdr:cNvPr id="1445" name="Picture 1">
          <a:extLst>
            <a:ext uri="{FF2B5EF4-FFF2-40B4-BE49-F238E27FC236}">
              <a16:creationId xmlns:a16="http://schemas.microsoft.com/office/drawing/2014/main" id="{44F7DDE0-66F5-4CDA-A538-D51E14D3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648700"/>
          <a:ext cx="20002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1446" name="Picture 2">
          <a:extLst>
            <a:ext uri="{FF2B5EF4-FFF2-40B4-BE49-F238E27FC236}">
              <a16:creationId xmlns:a16="http://schemas.microsoft.com/office/drawing/2014/main" id="{DC0A37F6-6668-42DA-93A1-1CF0BB25F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8562975"/>
          <a:ext cx="12477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F765E0F-4D10-4E3D-A3CA-0757234478B2}"/>
            </a:ext>
          </a:extLst>
        </xdr:cNvPr>
        <xdr:cNvSpPr txBox="1"/>
      </xdr:nvSpPr>
      <xdr:spPr>
        <a:xfrm>
          <a:off x="3815415" y="8903707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567066</xdr:colOff>
      <xdr:row>2</xdr:row>
      <xdr:rowOff>47389</xdr:rowOff>
    </xdr:from>
    <xdr:ext cx="405432" cy="518412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52B40C6-4273-4B35-B6F8-4E4F7E838445}"/>
            </a:ext>
          </a:extLst>
        </xdr:cNvPr>
        <xdr:cNvSpPr txBox="1"/>
      </xdr:nvSpPr>
      <xdr:spPr>
        <a:xfrm rot="5400000">
          <a:off x="5054001" y="646804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1449" name="Image 5" descr="chronometre.png">
          <a:extLst>
            <a:ext uri="{FF2B5EF4-FFF2-40B4-BE49-F238E27FC236}">
              <a16:creationId xmlns:a16="http://schemas.microsoft.com/office/drawing/2014/main" id="{A52BAE8E-2198-43C4-8859-335B6EBD1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32</xdr:row>
      <xdr:rowOff>9525</xdr:rowOff>
    </xdr:from>
    <xdr:to>
      <xdr:col>3</xdr:col>
      <xdr:colOff>257175</xdr:colOff>
      <xdr:row>37</xdr:row>
      <xdr:rowOff>152400</xdr:rowOff>
    </xdr:to>
    <xdr:pic>
      <xdr:nvPicPr>
        <xdr:cNvPr id="3453" name="Picture 1">
          <a:extLst>
            <a:ext uri="{FF2B5EF4-FFF2-40B4-BE49-F238E27FC236}">
              <a16:creationId xmlns:a16="http://schemas.microsoft.com/office/drawing/2014/main" id="{4308B285-9B9F-405C-9E45-6B4E016B8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648700"/>
          <a:ext cx="20002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3454" name="Picture 2">
          <a:extLst>
            <a:ext uri="{FF2B5EF4-FFF2-40B4-BE49-F238E27FC236}">
              <a16:creationId xmlns:a16="http://schemas.microsoft.com/office/drawing/2014/main" id="{9A959EC6-4D2E-49A1-BCCE-F843604C2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8562975"/>
          <a:ext cx="12477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9B0B1A34-68D1-4096-9C3D-EDC02A4C0ADF}"/>
            </a:ext>
          </a:extLst>
        </xdr:cNvPr>
        <xdr:cNvSpPr txBox="1"/>
      </xdr:nvSpPr>
      <xdr:spPr>
        <a:xfrm>
          <a:off x="3805024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567066</xdr:colOff>
      <xdr:row>1</xdr:row>
      <xdr:rowOff>323614</xdr:rowOff>
    </xdr:from>
    <xdr:ext cx="405432" cy="518412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EA98D25-66B4-42A3-B561-D308F637C9BC}"/>
            </a:ext>
          </a:extLst>
        </xdr:cNvPr>
        <xdr:cNvSpPr txBox="1"/>
      </xdr:nvSpPr>
      <xdr:spPr>
        <a:xfrm rot="5400000">
          <a:off x="5054001" y="570604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3457" name="Image 5" descr="chronometre.png">
          <a:extLst>
            <a:ext uri="{FF2B5EF4-FFF2-40B4-BE49-F238E27FC236}">
              <a16:creationId xmlns:a16="http://schemas.microsoft.com/office/drawing/2014/main" id="{DA6ED710-253A-45ED-83E5-1F1CC314D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3458" name="Image 5" descr="chronometre.png">
          <a:extLst>
            <a:ext uri="{FF2B5EF4-FFF2-40B4-BE49-F238E27FC236}">
              <a16:creationId xmlns:a16="http://schemas.microsoft.com/office/drawing/2014/main" id="{1399FBD7-D3A9-4AA5-B713-0E570A737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32</xdr:row>
      <xdr:rowOff>9525</xdr:rowOff>
    </xdr:from>
    <xdr:to>
      <xdr:col>3</xdr:col>
      <xdr:colOff>219075</xdr:colOff>
      <xdr:row>37</xdr:row>
      <xdr:rowOff>152400</xdr:rowOff>
    </xdr:to>
    <xdr:pic>
      <xdr:nvPicPr>
        <xdr:cNvPr id="4457" name="Picture 1">
          <a:extLst>
            <a:ext uri="{FF2B5EF4-FFF2-40B4-BE49-F238E27FC236}">
              <a16:creationId xmlns:a16="http://schemas.microsoft.com/office/drawing/2014/main" id="{4E3986F6-A5F7-4D2B-9F6E-69FA36432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648700"/>
          <a:ext cx="20097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4458" name="Picture 2">
          <a:extLst>
            <a:ext uri="{FF2B5EF4-FFF2-40B4-BE49-F238E27FC236}">
              <a16:creationId xmlns:a16="http://schemas.microsoft.com/office/drawing/2014/main" id="{34EFB29F-1B28-46C5-9DB7-5D056AC20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562975"/>
          <a:ext cx="12477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7BB376F-2AEB-4B91-99CB-FD3D2E035082}"/>
            </a:ext>
          </a:extLst>
        </xdr:cNvPr>
        <xdr:cNvSpPr txBox="1"/>
      </xdr:nvSpPr>
      <xdr:spPr>
        <a:xfrm>
          <a:off x="3805024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347991</xdr:colOff>
      <xdr:row>1</xdr:row>
      <xdr:rowOff>323614</xdr:rowOff>
    </xdr:from>
    <xdr:ext cx="405432" cy="518412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4A312A9-B77B-40F1-BDD1-7E96318EC46F}"/>
            </a:ext>
          </a:extLst>
        </xdr:cNvPr>
        <xdr:cNvSpPr txBox="1"/>
      </xdr:nvSpPr>
      <xdr:spPr>
        <a:xfrm rot="5400000">
          <a:off x="4882551" y="570604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4461" name="Image 5" descr="chronometre.png">
          <a:extLst>
            <a:ext uri="{FF2B5EF4-FFF2-40B4-BE49-F238E27FC236}">
              <a16:creationId xmlns:a16="http://schemas.microsoft.com/office/drawing/2014/main" id="{3193CBAF-2D3E-44B7-A03D-6F21F2364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4462" name="Image 5" descr="chronometre.png">
          <a:extLst>
            <a:ext uri="{FF2B5EF4-FFF2-40B4-BE49-F238E27FC236}">
              <a16:creationId xmlns:a16="http://schemas.microsoft.com/office/drawing/2014/main" id="{20BB4CC7-FC38-4D85-8A66-D3589FBAF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32</xdr:row>
      <xdr:rowOff>9525</xdr:rowOff>
    </xdr:from>
    <xdr:to>
      <xdr:col>3</xdr:col>
      <xdr:colOff>219075</xdr:colOff>
      <xdr:row>37</xdr:row>
      <xdr:rowOff>152400</xdr:rowOff>
    </xdr:to>
    <xdr:pic>
      <xdr:nvPicPr>
        <xdr:cNvPr id="5451" name="Picture 1">
          <a:extLst>
            <a:ext uri="{FF2B5EF4-FFF2-40B4-BE49-F238E27FC236}">
              <a16:creationId xmlns:a16="http://schemas.microsoft.com/office/drawing/2014/main" id="{ED823461-0271-4C6D-9795-B620FE83A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648700"/>
          <a:ext cx="20097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5452" name="Picture 2">
          <a:extLst>
            <a:ext uri="{FF2B5EF4-FFF2-40B4-BE49-F238E27FC236}">
              <a16:creationId xmlns:a16="http://schemas.microsoft.com/office/drawing/2014/main" id="{9AAC4F9E-046B-48C3-85AA-092BD70B7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562975"/>
          <a:ext cx="12477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2AEB51B-5188-4379-BAFC-BB44577B7106}"/>
            </a:ext>
          </a:extLst>
        </xdr:cNvPr>
        <xdr:cNvSpPr txBox="1"/>
      </xdr:nvSpPr>
      <xdr:spPr>
        <a:xfrm>
          <a:off x="3852649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347991</xdr:colOff>
      <xdr:row>2</xdr:row>
      <xdr:rowOff>18814</xdr:rowOff>
    </xdr:from>
    <xdr:ext cx="405432" cy="518412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61AF6DF6-7934-482D-8527-551F1BC545C5}"/>
            </a:ext>
          </a:extLst>
        </xdr:cNvPr>
        <xdr:cNvSpPr txBox="1"/>
      </xdr:nvSpPr>
      <xdr:spPr>
        <a:xfrm rot="5400000">
          <a:off x="4882551" y="618229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5455" name="Image 5" descr="chronometre.png">
          <a:extLst>
            <a:ext uri="{FF2B5EF4-FFF2-40B4-BE49-F238E27FC236}">
              <a16:creationId xmlns:a16="http://schemas.microsoft.com/office/drawing/2014/main" id="{B7AC7108-1898-4052-BACB-A7C9742CF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5456" name="Image 5" descr="chronometre.png">
          <a:extLst>
            <a:ext uri="{FF2B5EF4-FFF2-40B4-BE49-F238E27FC236}">
              <a16:creationId xmlns:a16="http://schemas.microsoft.com/office/drawing/2014/main" id="{06CA9CA3-3822-4D02-A892-86360CEA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32</xdr:row>
      <xdr:rowOff>9525</xdr:rowOff>
    </xdr:from>
    <xdr:to>
      <xdr:col>3</xdr:col>
      <xdr:colOff>219075</xdr:colOff>
      <xdr:row>37</xdr:row>
      <xdr:rowOff>152400</xdr:rowOff>
    </xdr:to>
    <xdr:pic>
      <xdr:nvPicPr>
        <xdr:cNvPr id="6445" name="Picture 1">
          <a:extLst>
            <a:ext uri="{FF2B5EF4-FFF2-40B4-BE49-F238E27FC236}">
              <a16:creationId xmlns:a16="http://schemas.microsoft.com/office/drawing/2014/main" id="{4C87A723-3938-47B3-BD4A-F9E7253F9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648700"/>
          <a:ext cx="20097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6446" name="Picture 2">
          <a:extLst>
            <a:ext uri="{FF2B5EF4-FFF2-40B4-BE49-F238E27FC236}">
              <a16:creationId xmlns:a16="http://schemas.microsoft.com/office/drawing/2014/main" id="{95210B6A-EF60-49AF-AE13-114150C5A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562975"/>
          <a:ext cx="12477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DF797AF5-6539-4FFF-BC35-879DD04D04D1}"/>
            </a:ext>
          </a:extLst>
        </xdr:cNvPr>
        <xdr:cNvSpPr txBox="1"/>
      </xdr:nvSpPr>
      <xdr:spPr>
        <a:xfrm>
          <a:off x="3852649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347991</xdr:colOff>
      <xdr:row>2</xdr:row>
      <xdr:rowOff>47389</xdr:rowOff>
    </xdr:from>
    <xdr:ext cx="405432" cy="518412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74FE522-2D17-4D98-BE46-1FA0EA794A70}"/>
            </a:ext>
          </a:extLst>
        </xdr:cNvPr>
        <xdr:cNvSpPr txBox="1"/>
      </xdr:nvSpPr>
      <xdr:spPr>
        <a:xfrm rot="5400000">
          <a:off x="4882551" y="646804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6449" name="Image 5" descr="chronometre.png">
          <a:extLst>
            <a:ext uri="{FF2B5EF4-FFF2-40B4-BE49-F238E27FC236}">
              <a16:creationId xmlns:a16="http://schemas.microsoft.com/office/drawing/2014/main" id="{B44746A0-15BE-4123-B993-5E6C03AEF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6450" name="Image 5" descr="chronometre.png">
          <a:extLst>
            <a:ext uri="{FF2B5EF4-FFF2-40B4-BE49-F238E27FC236}">
              <a16:creationId xmlns:a16="http://schemas.microsoft.com/office/drawing/2014/main" id="{64FAF4CE-9EB6-456D-8D9E-24269E87E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tabSelected="1" zoomScaleNormal="100" zoomScalePageLayoutView="80" workbookViewId="0">
      <selection activeCell="A5" sqref="A5"/>
    </sheetView>
  </sheetViews>
  <sheetFormatPr baseColWidth="10" defaultRowHeight="15" x14ac:dyDescent="0.25"/>
  <cols>
    <col min="1" max="1" width="4.7109375" style="9" customWidth="1"/>
    <col min="2" max="2" width="25" style="30" customWidth="1"/>
    <col min="3" max="3" width="5" style="30" customWidth="1"/>
    <col min="4" max="4" width="5" style="37" customWidth="1"/>
    <col min="5" max="5" width="28.42578125" style="30" customWidth="1"/>
    <col min="6" max="6" width="10" style="30" customWidth="1"/>
    <col min="7" max="7" width="1.28515625" style="30" customWidth="1"/>
    <col min="8" max="8" width="7.42578125" style="30" customWidth="1"/>
    <col min="9" max="9" width="1.140625" style="30" hidden="1" customWidth="1"/>
    <col min="10" max="10" width="1.5703125" style="30" hidden="1" customWidth="1"/>
    <col min="11" max="11" width="8.5703125" style="30" customWidth="1"/>
    <col min="12" max="13" width="2.42578125" style="31" hidden="1" customWidth="1"/>
    <col min="14" max="15" width="6.28515625" style="31" hidden="1" customWidth="1"/>
    <col min="16" max="16" width="8.85546875" style="30" hidden="1" customWidth="1"/>
    <col min="17" max="18" width="7.5703125" style="30" hidden="1" customWidth="1"/>
    <col min="19" max="16384" width="11.42578125" style="30"/>
  </cols>
  <sheetData>
    <row r="1" spans="1:18" x14ac:dyDescent="0.25">
      <c r="A1" s="48"/>
      <c r="B1" s="49"/>
      <c r="C1" s="49"/>
      <c r="D1" s="50"/>
      <c r="E1" s="49"/>
      <c r="F1" s="64" t="str">
        <f ca="1">"Série "&amp;O1</f>
        <v>Série 459</v>
      </c>
      <c r="G1" s="49"/>
      <c r="N1" s="30">
        <f ca="1">RAND()</f>
        <v>0.45871546010491115</v>
      </c>
      <c r="O1" s="31">
        <f ca="1">ROUND(+N1*1000,0)</f>
        <v>459</v>
      </c>
    </row>
    <row r="2" spans="1:18" ht="27.75" customHeight="1" x14ac:dyDescent="0.5">
      <c r="A2" s="68" t="str">
        <f>"Super défi CM1 : 50 calculs en 5 minutes"</f>
        <v>Super défi CM1 : 50 calculs en 5 minutes</v>
      </c>
      <c r="B2" s="68"/>
      <c r="C2" s="68"/>
      <c r="D2" s="68"/>
      <c r="E2" s="68"/>
      <c r="F2" s="68"/>
      <c r="G2" s="51"/>
      <c r="H2" s="69" t="str">
        <f ca="1">"série "&amp;O1</f>
        <v>série 459</v>
      </c>
      <c r="I2" s="69"/>
      <c r="J2" s="69"/>
      <c r="K2" s="69"/>
    </row>
    <row r="3" spans="1:18" x14ac:dyDescent="0.25">
      <c r="A3" s="70"/>
      <c r="B3" s="70"/>
      <c r="C3" s="70"/>
      <c r="D3" s="70"/>
      <c r="E3" s="70"/>
      <c r="F3" s="71"/>
      <c r="G3" s="52"/>
      <c r="H3" s="41"/>
      <c r="I3" s="41"/>
    </row>
    <row r="4" spans="1:18" x14ac:dyDescent="0.25">
      <c r="A4" s="53"/>
      <c r="B4" s="54"/>
      <c r="C4" s="54"/>
      <c r="D4" s="55"/>
      <c r="E4" s="54"/>
      <c r="F4" s="54"/>
      <c r="G4" s="52"/>
      <c r="H4" s="72" t="s">
        <v>4</v>
      </c>
      <c r="I4" s="72"/>
      <c r="J4" s="72"/>
      <c r="K4" s="72"/>
      <c r="L4" s="30"/>
      <c r="M4" s="30"/>
      <c r="N4" s="30"/>
      <c r="O4" s="30"/>
    </row>
    <row r="5" spans="1:18" ht="15" customHeight="1" x14ac:dyDescent="0.25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12" t="s">
        <v>0</v>
      </c>
      <c r="O5" s="13"/>
      <c r="Q5" s="57" t="s">
        <v>1</v>
      </c>
      <c r="R5" s="31"/>
    </row>
    <row r="6" spans="1:18" ht="22.5" customHeight="1" x14ac:dyDescent="0.25">
      <c r="A6" s="14">
        <v>1</v>
      </c>
      <c r="B6" s="38" t="str">
        <f ca="1">N6&amp;" x "&amp;O6&amp;" = ____"</f>
        <v>2 x 8 = ____</v>
      </c>
      <c r="C6" s="39"/>
      <c r="D6" s="22">
        <v>26</v>
      </c>
      <c r="E6" s="38" t="str">
        <f ca="1">Q6&amp;" : "&amp;R6&amp;" ? q= ____ r=____"</f>
        <v>46 : 8 ? q= ____ r=____</v>
      </c>
      <c r="F6" s="38"/>
      <c r="G6" s="44"/>
      <c r="H6" s="46">
        <f ca="1">+N6*O6</f>
        <v>16</v>
      </c>
      <c r="I6" s="47"/>
      <c r="J6" s="47"/>
      <c r="K6" s="46" t="str">
        <f ca="1">"q="&amp;+INT(Q6/R6)&amp;" r="&amp;(Q6-R6*INT(Q6/R6))</f>
        <v>q=5 r=6</v>
      </c>
      <c r="L6" s="30"/>
      <c r="M6" s="30"/>
      <c r="N6" s="31">
        <f ca="1">RANDBETWEEN(2,8)</f>
        <v>2</v>
      </c>
      <c r="O6" s="31">
        <f ca="1">RANDBETWEEN(6,9)</f>
        <v>8</v>
      </c>
      <c r="Q6" s="31">
        <f ca="1">+R6*RANDBETWEEN(2,9)+RANDBETWEEN(1,R6-1)</f>
        <v>46</v>
      </c>
      <c r="R6" s="31">
        <f ca="1">RANDBETWEEN(2,9)</f>
        <v>8</v>
      </c>
    </row>
    <row r="7" spans="1:18" ht="22.5" customHeight="1" x14ac:dyDescent="0.25">
      <c r="A7" s="14">
        <v>2</v>
      </c>
      <c r="B7" s="38" t="str">
        <f ca="1">N7+O7&amp;" pour aller à "&amp;N7+10&amp;" : ____"</f>
        <v>11 pour aller à 20 : ____</v>
      </c>
      <c r="C7" s="39"/>
      <c r="D7" s="22">
        <v>27</v>
      </c>
      <c r="E7" s="38" t="str">
        <f ca="1">Q7&amp;" x 20 = ____"</f>
        <v>82 x 20 = ____</v>
      </c>
      <c r="F7" s="38"/>
      <c r="G7" s="44"/>
      <c r="H7" s="46">
        <f ca="1">10-O7</f>
        <v>9</v>
      </c>
      <c r="I7" s="47"/>
      <c r="J7" s="47"/>
      <c r="K7" s="46">
        <f ca="1">+Q7*20</f>
        <v>1640</v>
      </c>
      <c r="L7" s="30"/>
      <c r="M7" s="30"/>
      <c r="N7" s="31">
        <f ca="1">RANDBETWEEN(1,9)*10</f>
        <v>10</v>
      </c>
      <c r="O7" s="31">
        <f ca="1">RANDBETWEEN(0,9)</f>
        <v>1</v>
      </c>
      <c r="Q7" s="31">
        <f ca="1">RANDBETWEEN(11,99)</f>
        <v>82</v>
      </c>
      <c r="R7" s="31"/>
    </row>
    <row r="8" spans="1:18" ht="22.5" customHeight="1" x14ac:dyDescent="0.25">
      <c r="A8" s="14">
        <v>3</v>
      </c>
      <c r="B8" s="38" t="str">
        <f ca="1">N8&amp;" + "&amp;O8&amp;" = ____"</f>
        <v>33 + 70 = ____</v>
      </c>
      <c r="C8" s="39"/>
      <c r="D8" s="22">
        <v>28</v>
      </c>
      <c r="E8" s="38" t="str">
        <f ca="1">+Q8&amp;" x 25 = ____"</f>
        <v>9 x 25 = ____</v>
      </c>
      <c r="F8" s="38"/>
      <c r="G8" s="44"/>
      <c r="H8" s="46">
        <f ca="1">+N8+O8</f>
        <v>103</v>
      </c>
      <c r="I8" s="47"/>
      <c r="J8" s="47"/>
      <c r="K8" s="46">
        <f ca="1">+Q8*25</f>
        <v>225</v>
      </c>
      <c r="L8" s="30"/>
      <c r="M8" s="30"/>
      <c r="N8" s="31">
        <f ca="1">RANDBETWEEN(21,99)</f>
        <v>33</v>
      </c>
      <c r="O8" s="31">
        <f ca="1">RANDBETWEEN(1,9)*10</f>
        <v>70</v>
      </c>
      <c r="Q8" s="31">
        <f ca="1">RANDBETWEEN(2,9)</f>
        <v>9</v>
      </c>
      <c r="R8" s="31"/>
    </row>
    <row r="9" spans="1:18" ht="22.5" customHeight="1" x14ac:dyDescent="0.25">
      <c r="A9" s="14">
        <v>4</v>
      </c>
      <c r="B9" s="38" t="str">
        <f ca="1">N9*100+O9&amp;" + ____ = "&amp;(N9+1)*100</f>
        <v>940 + ____ = 1000</v>
      </c>
      <c r="C9" s="39"/>
      <c r="D9" s="22">
        <v>29</v>
      </c>
      <c r="E9" s="38" t="str">
        <f ca="1">Q9&amp;" - "&amp;R9&amp;" = ____"</f>
        <v>260 - 70 = ____</v>
      </c>
      <c r="F9" s="38"/>
      <c r="G9" s="44"/>
      <c r="H9" s="46">
        <f ca="1">100-O9</f>
        <v>60</v>
      </c>
      <c r="I9" s="47"/>
      <c r="J9" s="47"/>
      <c r="K9" s="46">
        <f ca="1">+Q9-R9</f>
        <v>190</v>
      </c>
      <c r="L9" s="30"/>
      <c r="M9" s="30"/>
      <c r="N9" s="31">
        <f ca="1">RANDBETWEEN(1,9)</f>
        <v>9</v>
      </c>
      <c r="O9" s="31">
        <f ca="1">RANDBETWEEN(1,9)*10</f>
        <v>40</v>
      </c>
      <c r="Q9" s="31">
        <f ca="1">RANDBETWEEN(100,999)</f>
        <v>260</v>
      </c>
      <c r="R9" s="31">
        <f ca="1">RANDBETWEEN(2,9)*10</f>
        <v>70</v>
      </c>
    </row>
    <row r="10" spans="1:18" ht="22.5" customHeight="1" x14ac:dyDescent="0.25">
      <c r="A10" s="14">
        <v>5</v>
      </c>
      <c r="B10" s="38" t="str">
        <f ca="1">+N10&amp;" x 10 = ____"</f>
        <v>9 x 10 = ____</v>
      </c>
      <c r="C10" s="39"/>
      <c r="D10" s="22">
        <v>30</v>
      </c>
      <c r="E10" s="38" t="str">
        <f ca="1">Q10&amp;" : "&amp;R10&amp;" ? q= ____ r=____"</f>
        <v>32 : 5 ? q= ____ r=____</v>
      </c>
      <c r="F10" s="38"/>
      <c r="G10" s="44"/>
      <c r="H10" s="46">
        <f ca="1">+N10*10</f>
        <v>90</v>
      </c>
      <c r="I10" s="47"/>
      <c r="J10" s="47"/>
      <c r="K10" s="46" t="str">
        <f ca="1">"q="&amp;+INT(Q10/R10)&amp;" r="&amp;(Q10-R10*INT(Q10/R10))</f>
        <v>q=6 r=2</v>
      </c>
      <c r="L10" s="30"/>
      <c r="M10" s="30"/>
      <c r="N10" s="31">
        <f ca="1">RANDBETWEEN(5,12)</f>
        <v>9</v>
      </c>
      <c r="Q10" s="31">
        <f ca="1">+R10*RANDBETWEEN(2,9)+RANDBETWEEN(1,R10-1)</f>
        <v>32</v>
      </c>
      <c r="R10" s="31">
        <f ca="1">RANDBETWEEN(2,9)</f>
        <v>5</v>
      </c>
    </row>
    <row r="11" spans="1:18" ht="22.5" customHeight="1" x14ac:dyDescent="0.25">
      <c r="A11" s="14">
        <v>6</v>
      </c>
      <c r="B11" s="38" t="str">
        <f ca="1">"Le double de "&amp;N11*10&amp;" est : ____"</f>
        <v>Le double de 90 est : ____</v>
      </c>
      <c r="C11" s="39"/>
      <c r="D11" s="22">
        <v>31</v>
      </c>
      <c r="E11" s="38" t="str">
        <f ca="1">"La moitié de "&amp;Q11&amp;" est : ____"</f>
        <v>La moitié de 390 est : ____</v>
      </c>
      <c r="F11" s="38"/>
      <c r="G11" s="44"/>
      <c r="H11" s="46">
        <f ca="1">+N11*20</f>
        <v>180</v>
      </c>
      <c r="I11" s="46"/>
      <c r="J11" s="46"/>
      <c r="K11" s="46">
        <f ca="1">+Q11/2</f>
        <v>195</v>
      </c>
      <c r="L11" s="30"/>
      <c r="M11" s="30"/>
      <c r="N11" s="31">
        <f ca="1">RANDBETWEEN(5,12)</f>
        <v>9</v>
      </c>
      <c r="Q11" s="31">
        <f ca="1">RANDBETWEEN(11,49)*10</f>
        <v>390</v>
      </c>
      <c r="R11" s="31"/>
    </row>
    <row r="12" spans="1:18" ht="22.5" customHeight="1" x14ac:dyDescent="0.25">
      <c r="A12" s="14">
        <v>7</v>
      </c>
      <c r="B12" s="38" t="str">
        <f ca="1">N12&amp;" x ____ = "&amp;O12*N12</f>
        <v>3 x ____ = 21</v>
      </c>
      <c r="C12" s="39"/>
      <c r="D12" s="22">
        <v>32</v>
      </c>
      <c r="E12" s="38" t="str">
        <f ca="1">+Q12&amp;" x 10 = ____"</f>
        <v>20 x 10 = ____</v>
      </c>
      <c r="F12" s="38"/>
      <c r="G12" s="44"/>
      <c r="H12" s="46">
        <f ca="1">+O12</f>
        <v>7</v>
      </c>
      <c r="I12" s="47"/>
      <c r="J12" s="47"/>
      <c r="K12" s="46">
        <f ca="1">+Q12*10</f>
        <v>200</v>
      </c>
      <c r="L12" s="30"/>
      <c r="M12" s="30"/>
      <c r="N12" s="31">
        <f ca="1">+N6+1</f>
        <v>3</v>
      </c>
      <c r="O12" s="31">
        <f ca="1">RANDBETWEEN(6,9)</f>
        <v>7</v>
      </c>
      <c r="Q12" s="31">
        <f ca="1">RANDBETWEEN(1,9)*10</f>
        <v>20</v>
      </c>
      <c r="R12" s="31">
        <f ca="1">RANDBETWEEN(0,9)</f>
        <v>3</v>
      </c>
    </row>
    <row r="13" spans="1:18" ht="22.5" customHeight="1" x14ac:dyDescent="0.25">
      <c r="A13" s="14">
        <v>8</v>
      </c>
      <c r="B13" s="38" t="str">
        <f ca="1">N13&amp;" x 11 = ____"</f>
        <v>3 x 11 = ____</v>
      </c>
      <c r="C13" s="39"/>
      <c r="D13" s="22">
        <v>33</v>
      </c>
      <c r="E13" s="38" t="str">
        <f ca="1">Q13/10&amp;" pour aller à "&amp;(INT(Q13/10)+1&amp;" : ____")</f>
        <v>6,5 pour aller à 7 : ____</v>
      </c>
      <c r="F13" s="38"/>
      <c r="G13" s="44"/>
      <c r="H13" s="46">
        <f ca="1">+N13*11</f>
        <v>33</v>
      </c>
      <c r="I13" s="47"/>
      <c r="J13" s="47"/>
      <c r="K13" s="65">
        <f ca="1">1-(Q13/10-INT(Q13/10))</f>
        <v>0.5</v>
      </c>
      <c r="L13" s="30"/>
      <c r="M13" s="30"/>
      <c r="N13" s="31">
        <f ca="1">RANDBETWEEN(2,9)</f>
        <v>3</v>
      </c>
      <c r="Q13" s="31">
        <f ca="1">RANDBETWEEN(0,9)*10+RANDBETWEEN(1,9)</f>
        <v>65</v>
      </c>
      <c r="R13" s="31"/>
    </row>
    <row r="14" spans="1:18" ht="22.5" customHeight="1" x14ac:dyDescent="0.25">
      <c r="A14" s="14">
        <v>9</v>
      </c>
      <c r="B14" s="38" t="str">
        <f ca="1">"Le double de "&amp;N14&amp;" est : ____"</f>
        <v>Le double de 89 est : ____</v>
      </c>
      <c r="C14" s="39"/>
      <c r="D14" s="22">
        <v>34</v>
      </c>
      <c r="E14" s="38" t="str">
        <f ca="1">+Q14*10&amp;" x "&amp;R14&amp;" = ____"</f>
        <v>80 x 3 = ____</v>
      </c>
      <c r="F14" s="38"/>
      <c r="G14" s="44"/>
      <c r="H14" s="46">
        <f ca="1">+N14*2</f>
        <v>178</v>
      </c>
      <c r="I14" s="47"/>
      <c r="J14" s="47"/>
      <c r="K14" s="46">
        <f ca="1">+Q14*R14*10</f>
        <v>240</v>
      </c>
      <c r="L14" s="30"/>
      <c r="M14" s="30"/>
      <c r="N14" s="31">
        <f ca="1">RANDBETWEEN(11,99)</f>
        <v>89</v>
      </c>
      <c r="Q14" s="31">
        <f ca="1">RANDBETWEEN(2,9)</f>
        <v>8</v>
      </c>
      <c r="R14" s="31">
        <f ca="1">RANDBETWEEN(2,9)</f>
        <v>3</v>
      </c>
    </row>
    <row r="15" spans="1:18" ht="22.5" customHeight="1" x14ac:dyDescent="0.25">
      <c r="A15" s="14">
        <v>10</v>
      </c>
      <c r="B15" s="38" t="str">
        <f ca="1">N15*100+O15&amp;" pour aller à "&amp;(N15+1)*100&amp;" : ____"</f>
        <v>217 pour aller à 300 : ____</v>
      </c>
      <c r="C15" s="39"/>
      <c r="D15" s="22">
        <v>35</v>
      </c>
      <c r="E15" s="38" t="str">
        <f ca="1">Q15&amp;" : 10 = ____"</f>
        <v>92 : 10 = ____</v>
      </c>
      <c r="F15" s="38"/>
      <c r="G15" s="44"/>
      <c r="H15" s="46">
        <f ca="1">100-O15</f>
        <v>83</v>
      </c>
      <c r="I15" s="47"/>
      <c r="J15" s="47"/>
      <c r="K15" s="65">
        <f ca="1">+Q15/10</f>
        <v>9.1999999999999993</v>
      </c>
      <c r="L15" s="30"/>
      <c r="M15" s="30"/>
      <c r="N15" s="31">
        <f ca="1">RANDBETWEEN(1,9)</f>
        <v>2</v>
      </c>
      <c r="O15" s="31">
        <f ca="1">RANDBETWEEN(1,99)</f>
        <v>17</v>
      </c>
      <c r="Q15" s="31">
        <f ca="1">RANDBETWEEN(0,9)*10+RANDBETWEEN(1,9)</f>
        <v>92</v>
      </c>
      <c r="R15" s="31"/>
    </row>
    <row r="16" spans="1:18" ht="22.5" customHeight="1" x14ac:dyDescent="0.25">
      <c r="A16" s="14">
        <v>11</v>
      </c>
      <c r="B16" s="38" t="str">
        <f ca="1">"La moitié de "&amp;N16&amp;" est : ____"</f>
        <v>La moitié de 85 est : ____</v>
      </c>
      <c r="C16" s="39"/>
      <c r="D16" s="22">
        <v>36</v>
      </c>
      <c r="E16" s="38" t="str">
        <f ca="1">Q16&amp;" x ____ = "&amp;R16*Q16</f>
        <v>6 x ____ = 24</v>
      </c>
      <c r="F16" s="38"/>
      <c r="G16" s="44"/>
      <c r="H16" s="65">
        <f ca="1">+N16/2</f>
        <v>42.5</v>
      </c>
      <c r="I16" s="47"/>
      <c r="J16" s="47"/>
      <c r="K16" s="46">
        <f ca="1">+R16</f>
        <v>4</v>
      </c>
      <c r="L16" s="30"/>
      <c r="M16" s="30"/>
      <c r="N16" s="31">
        <f ca="1">RANDBETWEEN(11,49)*2+1</f>
        <v>85</v>
      </c>
      <c r="Q16" s="31">
        <f ca="1">RANDBETWEEN(6,9)</f>
        <v>6</v>
      </c>
      <c r="R16" s="31">
        <f ca="1">RANDBETWEEN(2,9)</f>
        <v>4</v>
      </c>
    </row>
    <row r="17" spans="1:18" ht="22.5" customHeight="1" x14ac:dyDescent="0.25">
      <c r="A17" s="14">
        <v>12</v>
      </c>
      <c r="B17" s="38" t="str">
        <f ca="1">N17/10&amp;" + "&amp;O17/10&amp;" = ____"</f>
        <v>6,7 + 8,4 = ____</v>
      </c>
      <c r="C17" s="39"/>
      <c r="D17" s="22">
        <v>37</v>
      </c>
      <c r="E17" s="38" t="str">
        <f ca="1">Q17&amp;" x "&amp;R17&amp;" = ____"</f>
        <v>6 x 6 = ____</v>
      </c>
      <c r="F17" s="38"/>
      <c r="G17" s="44"/>
      <c r="H17" s="65">
        <f ca="1">+(N17+O17)/10</f>
        <v>15.1</v>
      </c>
      <c r="I17" s="47"/>
      <c r="J17" s="47"/>
      <c r="K17" s="46">
        <f ca="1">+Q17*R17</f>
        <v>36</v>
      </c>
      <c r="L17" s="30"/>
      <c r="M17" s="30"/>
      <c r="N17" s="31">
        <f ca="1">RANDBETWEEN(1,100)</f>
        <v>67</v>
      </c>
      <c r="O17" s="31">
        <f ca="1">RANDBETWEEN(1,100)</f>
        <v>84</v>
      </c>
      <c r="Q17" s="31">
        <f ca="1">RANDBETWEEN(2,8)</f>
        <v>6</v>
      </c>
      <c r="R17" s="31">
        <f ca="1">RANDBETWEEN(6,9)</f>
        <v>6</v>
      </c>
    </row>
    <row r="18" spans="1:18" ht="22.5" customHeight="1" x14ac:dyDescent="0.25">
      <c r="A18" s="14">
        <v>13</v>
      </c>
      <c r="B18" s="38" t="str">
        <f ca="1">N18&amp;" x ____ = "&amp;O18*N18</f>
        <v>4 x ____ = 32</v>
      </c>
      <c r="C18" s="39"/>
      <c r="D18" s="22">
        <v>38</v>
      </c>
      <c r="E18" s="38" t="str">
        <f ca="1">Q18+R18&amp;" pour aller à "&amp;Q18+10&amp;" : ____"</f>
        <v>83 pour aller à 90 : ____</v>
      </c>
      <c r="F18" s="38"/>
      <c r="G18" s="44"/>
      <c r="H18" s="46">
        <f ca="1">+O18</f>
        <v>8</v>
      </c>
      <c r="I18" s="47"/>
      <c r="J18" s="47"/>
      <c r="K18" s="46">
        <f ca="1">10-R18</f>
        <v>7</v>
      </c>
      <c r="L18" s="30"/>
      <c r="M18" s="30"/>
      <c r="N18" s="31">
        <f ca="1">+N12+1</f>
        <v>4</v>
      </c>
      <c r="O18" s="31">
        <f ca="1">RANDBETWEEN(6,9)</f>
        <v>8</v>
      </c>
      <c r="Q18" s="31">
        <f ca="1">RANDBETWEEN(1,9)*10</f>
        <v>80</v>
      </c>
      <c r="R18" s="31">
        <f ca="1">RANDBETWEEN(0,9)</f>
        <v>3</v>
      </c>
    </row>
    <row r="19" spans="1:18" ht="22.5" customHeight="1" x14ac:dyDescent="0.25">
      <c r="A19" s="14">
        <v>14</v>
      </c>
      <c r="B19" s="38" t="str">
        <f ca="1">N19&amp;" x 5 = ____"</f>
        <v>78 x 5 = ____</v>
      </c>
      <c r="C19" s="39"/>
      <c r="D19" s="22">
        <v>39</v>
      </c>
      <c r="E19" s="38" t="str">
        <f ca="1">Q19&amp;" + "&amp;R19&amp;" = ____"</f>
        <v>68 + 90 = ____</v>
      </c>
      <c r="F19" s="38"/>
      <c r="G19" s="44"/>
      <c r="H19" s="46">
        <f ca="1">+N19*5</f>
        <v>390</v>
      </c>
      <c r="I19" s="47"/>
      <c r="J19" s="47"/>
      <c r="K19" s="46">
        <f ca="1">+Q19+R19</f>
        <v>158</v>
      </c>
      <c r="L19" s="30"/>
      <c r="M19" s="30"/>
      <c r="N19" s="31">
        <f ca="1">RANDBETWEEN(11,45)*2</f>
        <v>78</v>
      </c>
      <c r="Q19" s="31">
        <f ca="1">RANDBETWEEN(21,99)</f>
        <v>68</v>
      </c>
      <c r="R19" s="31">
        <f ca="1">RANDBETWEEN(1,9)*10</f>
        <v>90</v>
      </c>
    </row>
    <row r="20" spans="1:18" ht="22.5" customHeight="1" x14ac:dyDescent="0.25">
      <c r="A20" s="14">
        <v>15</v>
      </c>
      <c r="B20" s="38" t="str">
        <f ca="1">N20&amp;" : "&amp;O20&amp;" ? q= ____ r=____"</f>
        <v>11 : 2 ? q= ____ r=____</v>
      </c>
      <c r="C20" s="39"/>
      <c r="D20" s="22">
        <v>40</v>
      </c>
      <c r="E20" s="38" t="str">
        <f ca="1">Q20*100+R20&amp;" + ____ = "&amp;(Q20+1)*100</f>
        <v>630 + ____ = 700</v>
      </c>
      <c r="F20" s="38"/>
      <c r="G20" s="44"/>
      <c r="H20" s="46" t="str">
        <f ca="1">"q="&amp;+INT(N20/O20)&amp;" r="&amp;(N20-O20*INT(N20/O20))</f>
        <v>q=5 r=1</v>
      </c>
      <c r="I20" s="47"/>
      <c r="J20" s="47"/>
      <c r="K20" s="46">
        <f ca="1">100-R20</f>
        <v>70</v>
      </c>
      <c r="L20" s="30"/>
      <c r="M20" s="30"/>
      <c r="N20" s="31">
        <f ca="1">+O20*RANDBETWEEN(2,9)+RANDBETWEEN(1,O20-1)</f>
        <v>11</v>
      </c>
      <c r="O20" s="31">
        <f ca="1">RANDBETWEEN(2,9)</f>
        <v>2</v>
      </c>
      <c r="Q20" s="31">
        <f ca="1">RANDBETWEEN(1,9)</f>
        <v>6</v>
      </c>
      <c r="R20" s="31">
        <f ca="1">RANDBETWEEN(1,9)*10</f>
        <v>30</v>
      </c>
    </row>
    <row r="21" spans="1:18" ht="22.5" customHeight="1" x14ac:dyDescent="0.25">
      <c r="A21" s="14">
        <v>16</v>
      </c>
      <c r="B21" s="38" t="str">
        <f ca="1">N21&amp;" x 20 = ____"</f>
        <v>75 x 20 = ____</v>
      </c>
      <c r="C21" s="39"/>
      <c r="D21" s="22">
        <v>41</v>
      </c>
      <c r="E21" s="38" t="str">
        <f ca="1">+Q21&amp;" x 10 = ____"</f>
        <v>10 x 10 = ____</v>
      </c>
      <c r="F21" s="38"/>
      <c r="G21" s="44"/>
      <c r="H21" s="46">
        <f ca="1">+N21*20</f>
        <v>1500</v>
      </c>
      <c r="I21" s="47"/>
      <c r="J21" s="47"/>
      <c r="K21" s="46">
        <f ca="1">+Q21*10</f>
        <v>100</v>
      </c>
      <c r="L21" s="30"/>
      <c r="M21" s="30"/>
      <c r="N21" s="31">
        <f ca="1">RANDBETWEEN(11,99)</f>
        <v>75</v>
      </c>
      <c r="Q21" s="31">
        <f ca="1">RANDBETWEEN(5,12)</f>
        <v>10</v>
      </c>
      <c r="R21" s="31"/>
    </row>
    <row r="22" spans="1:18" ht="22.5" customHeight="1" x14ac:dyDescent="0.25">
      <c r="A22" s="14">
        <v>17</v>
      </c>
      <c r="B22" s="38" t="str">
        <f ca="1">+N22&amp;" x 25 = ____"</f>
        <v>2 x 25 = ____</v>
      </c>
      <c r="C22" s="39"/>
      <c r="D22" s="22">
        <v>42</v>
      </c>
      <c r="E22" s="38" t="str">
        <f ca="1">"Le double de "&amp;Q22*10&amp;" est : ____"</f>
        <v>Le double de 80 est : ____</v>
      </c>
      <c r="F22" s="38"/>
      <c r="G22" s="44"/>
      <c r="H22" s="46">
        <f ca="1">+N22*25</f>
        <v>50</v>
      </c>
      <c r="I22" s="47"/>
      <c r="J22" s="47"/>
      <c r="K22" s="46">
        <f ca="1">+Q22*20</f>
        <v>160</v>
      </c>
      <c r="L22" s="30"/>
      <c r="M22" s="30"/>
      <c r="N22" s="31">
        <f ca="1">RANDBETWEEN(2,9)</f>
        <v>2</v>
      </c>
      <c r="Q22" s="31">
        <f ca="1">RANDBETWEEN(5,12)</f>
        <v>8</v>
      </c>
      <c r="R22" s="31"/>
    </row>
    <row r="23" spans="1:18" ht="22.5" customHeight="1" x14ac:dyDescent="0.25">
      <c r="A23" s="14">
        <v>18</v>
      </c>
      <c r="B23" s="38" t="str">
        <f ca="1">N23&amp;" - "&amp;O23&amp;" = ____"</f>
        <v>625 - 50 = ____</v>
      </c>
      <c r="C23" s="39"/>
      <c r="D23" s="22">
        <v>43</v>
      </c>
      <c r="E23" s="38" t="str">
        <f ca="1">Q23&amp;" x ____ = "&amp;R23*Q23</f>
        <v>7 x ____ = 63</v>
      </c>
      <c r="F23" s="38"/>
      <c r="G23" s="44"/>
      <c r="H23" s="46">
        <f ca="1">+N23-O23</f>
        <v>575</v>
      </c>
      <c r="I23" s="47"/>
      <c r="J23" s="47"/>
      <c r="K23" s="46">
        <f ca="1">+R23</f>
        <v>9</v>
      </c>
      <c r="L23" s="30"/>
      <c r="M23" s="30"/>
      <c r="N23" s="31">
        <f ca="1">RANDBETWEEN(100,999)</f>
        <v>625</v>
      </c>
      <c r="O23" s="31">
        <f ca="1">RANDBETWEEN(2,9)*10</f>
        <v>50</v>
      </c>
      <c r="Q23" s="31">
        <f ca="1">+Q17+1</f>
        <v>7</v>
      </c>
      <c r="R23" s="31">
        <f ca="1">RANDBETWEEN(6,9)</f>
        <v>9</v>
      </c>
    </row>
    <row r="24" spans="1:18" ht="22.5" customHeight="1" x14ac:dyDescent="0.25">
      <c r="A24" s="14">
        <v>19</v>
      </c>
      <c r="B24" s="38" t="str">
        <f ca="1">N24&amp;" : "&amp;O24&amp;" ? q= ____ r=____"</f>
        <v>29 : 6 ? q= ____ r=____</v>
      </c>
      <c r="C24" s="39"/>
      <c r="D24" s="22">
        <v>44</v>
      </c>
      <c r="E24" s="38" t="str">
        <f ca="1">Q24&amp;" x 11 = ____"</f>
        <v>4 x 11 = ____</v>
      </c>
      <c r="F24" s="38"/>
      <c r="G24" s="44"/>
      <c r="H24" s="46" t="str">
        <f ca="1">"q="&amp;+INT(N24/O24)&amp;" r="&amp;(N24-O24*INT(N24/O24))</f>
        <v>q=4 r=5</v>
      </c>
      <c r="I24" s="47"/>
      <c r="J24" s="47"/>
      <c r="K24" s="46">
        <f ca="1">+Q24*11</f>
        <v>44</v>
      </c>
      <c r="L24" s="30"/>
      <c r="M24" s="30"/>
      <c r="N24" s="31">
        <f ca="1">+O24*RANDBETWEEN(2,9)+RANDBETWEEN(1,O24-1)</f>
        <v>29</v>
      </c>
      <c r="O24" s="31">
        <f ca="1">RANDBETWEEN(2,9)</f>
        <v>6</v>
      </c>
      <c r="Q24" s="31">
        <f ca="1">RANDBETWEEN(2,9)</f>
        <v>4</v>
      </c>
      <c r="R24" s="31"/>
    </row>
    <row r="25" spans="1:18" ht="22.5" customHeight="1" x14ac:dyDescent="0.25">
      <c r="A25" s="14">
        <v>20</v>
      </c>
      <c r="B25" s="38" t="str">
        <f ca="1">"La moitié de "&amp;N25&amp;" est : ____"</f>
        <v>La moitié de 230 est : ____</v>
      </c>
      <c r="C25" s="39"/>
      <c r="D25" s="22">
        <v>45</v>
      </c>
      <c r="E25" s="38" t="str">
        <f ca="1">"Le double de "&amp;Q25&amp;" est : ____"</f>
        <v>Le double de 27 est : ____</v>
      </c>
      <c r="F25" s="38"/>
      <c r="G25" s="44"/>
      <c r="H25" s="46">
        <f ca="1">+N25/2</f>
        <v>115</v>
      </c>
      <c r="I25" s="47"/>
      <c r="J25" s="47"/>
      <c r="K25" s="46">
        <f ca="1">+Q25*2</f>
        <v>54</v>
      </c>
      <c r="L25" s="30"/>
      <c r="M25" s="30"/>
      <c r="N25" s="31">
        <f ca="1">RANDBETWEEN(11,49)*10</f>
        <v>230</v>
      </c>
      <c r="Q25" s="31">
        <f ca="1">RANDBETWEEN(11,99)</f>
        <v>27</v>
      </c>
      <c r="R25" s="31"/>
    </row>
    <row r="26" spans="1:18" ht="22.5" customHeight="1" x14ac:dyDescent="0.25">
      <c r="A26" s="14">
        <v>21</v>
      </c>
      <c r="B26" s="38" t="str">
        <f ca="1">+N26&amp;" x 10 = ____"</f>
        <v>30 x 10 = ____</v>
      </c>
      <c r="C26" s="39"/>
      <c r="D26" s="22">
        <v>46</v>
      </c>
      <c r="E26" s="38" t="str">
        <f ca="1">Q26*100+R26&amp;" pour aller à "&amp;(Q26+1)*100&amp;" : ____"</f>
        <v>857 pour aller à 900 : ____</v>
      </c>
      <c r="F26" s="40"/>
      <c r="G26" s="45"/>
      <c r="H26" s="46">
        <f ca="1">+N26*10</f>
        <v>300</v>
      </c>
      <c r="I26" s="47"/>
      <c r="J26" s="47"/>
      <c r="K26" s="46">
        <f ca="1">100-R26</f>
        <v>43</v>
      </c>
      <c r="L26" s="30"/>
      <c r="M26" s="30"/>
      <c r="N26" s="31">
        <f ca="1">RANDBETWEEN(1,9)*10</f>
        <v>30</v>
      </c>
      <c r="Q26" s="31">
        <f ca="1">RANDBETWEEN(1,9)</f>
        <v>8</v>
      </c>
      <c r="R26" s="31">
        <f ca="1">RANDBETWEEN(1,99)</f>
        <v>57</v>
      </c>
    </row>
    <row r="27" spans="1:18" ht="22.5" customHeight="1" x14ac:dyDescent="0.25">
      <c r="A27" s="14">
        <v>22</v>
      </c>
      <c r="B27" s="38" t="str">
        <f ca="1">N27/10&amp;" pour aller à "&amp;(INT(N27/10)+1&amp;" : ____")</f>
        <v>7,8 pour aller à 8 : ____</v>
      </c>
      <c r="C27" s="39"/>
      <c r="D27" s="22">
        <v>47</v>
      </c>
      <c r="E27" s="38" t="str">
        <f ca="1">"La moitié de "&amp;Q27&amp;" est : ____"</f>
        <v>La moitié de 95 est : ____</v>
      </c>
      <c r="F27" s="40"/>
      <c r="G27" s="45"/>
      <c r="H27" s="65">
        <f ca="1">1-(N27/10-INT(N27/10))</f>
        <v>0.20000000000000018</v>
      </c>
      <c r="I27" s="47"/>
      <c r="J27" s="47"/>
      <c r="K27" s="31">
        <f ca="1">+Q27/2</f>
        <v>47.5</v>
      </c>
      <c r="L27" s="30"/>
      <c r="M27" s="30"/>
      <c r="N27" s="31">
        <f ca="1">RANDBETWEEN(0,9)*10+RANDBETWEEN(1,9)</f>
        <v>78</v>
      </c>
      <c r="Q27" s="31">
        <f ca="1">RANDBETWEEN(11,49)*2+1</f>
        <v>95</v>
      </c>
      <c r="R27" s="31"/>
    </row>
    <row r="28" spans="1:18" ht="22.5" customHeight="1" x14ac:dyDescent="0.25">
      <c r="A28" s="14">
        <v>23</v>
      </c>
      <c r="B28" s="38" t="str">
        <f ca="1">+N28*10&amp;" x "&amp;O28&amp;" = ____"</f>
        <v>90 x 8 = ____</v>
      </c>
      <c r="C28" s="39"/>
      <c r="D28" s="22">
        <v>48</v>
      </c>
      <c r="E28" s="38" t="str">
        <f ca="1">Q28/10&amp;" + "&amp;R28/10&amp;" = ____"</f>
        <v>7,4 + 3,5 = ____</v>
      </c>
      <c r="F28" s="40"/>
      <c r="G28" s="45"/>
      <c r="H28" s="46">
        <f ca="1">+N28*O28*10</f>
        <v>720</v>
      </c>
      <c r="I28" s="47"/>
      <c r="J28" s="47"/>
      <c r="K28" s="65">
        <f ca="1">+Q28/10+R28/10</f>
        <v>10.9</v>
      </c>
      <c r="L28" s="30"/>
      <c r="M28" s="30"/>
      <c r="N28" s="31">
        <f ca="1">RANDBETWEEN(2,9)</f>
        <v>9</v>
      </c>
      <c r="O28" s="31">
        <f ca="1">RANDBETWEEN(2,9)</f>
        <v>8</v>
      </c>
      <c r="Q28" s="31">
        <f ca="1">RANDBETWEEN(1,100)</f>
        <v>74</v>
      </c>
      <c r="R28" s="31">
        <f ca="1">RANDBETWEEN(1,100)</f>
        <v>35</v>
      </c>
    </row>
    <row r="29" spans="1:18" ht="22.5" customHeight="1" x14ac:dyDescent="0.25">
      <c r="A29" s="14">
        <v>24</v>
      </c>
      <c r="B29" s="38" t="str">
        <f ca="1">N29&amp;" : 10 = ____"</f>
        <v>16 : 10 = ____</v>
      </c>
      <c r="C29" s="39"/>
      <c r="D29" s="22">
        <v>49</v>
      </c>
      <c r="E29" s="38" t="str">
        <f ca="1">Q29&amp;" x ____ = "&amp;R29*Q29</f>
        <v>8 x ____ = 56</v>
      </c>
      <c r="F29" s="40"/>
      <c r="G29" s="45"/>
      <c r="H29" s="65">
        <f ca="1">+N29/10</f>
        <v>1.6</v>
      </c>
      <c r="I29" s="47"/>
      <c r="J29" s="47"/>
      <c r="K29" s="65">
        <f ca="1">+R29</f>
        <v>7</v>
      </c>
      <c r="L29" s="30"/>
      <c r="M29" s="30"/>
      <c r="N29" s="31">
        <f ca="1">RANDBETWEEN(0,9)*10+RANDBETWEEN(1,9)</f>
        <v>16</v>
      </c>
      <c r="Q29" s="31">
        <f ca="1">+Q23+1</f>
        <v>8</v>
      </c>
      <c r="R29" s="31">
        <f ca="1">RANDBETWEEN(6,9)</f>
        <v>7</v>
      </c>
    </row>
    <row r="30" spans="1:18" ht="22.5" customHeight="1" x14ac:dyDescent="0.25">
      <c r="A30" s="14">
        <v>25</v>
      </c>
      <c r="B30" s="38" t="str">
        <f ca="1">N30&amp;" x ____ = "&amp;O30*N30</f>
        <v>9 x ____ = 81</v>
      </c>
      <c r="C30" s="39"/>
      <c r="D30" s="22">
        <v>50</v>
      </c>
      <c r="E30" s="38" t="str">
        <f ca="1">Q30&amp;" x 5 = ____"</f>
        <v>80 x 5 = ____</v>
      </c>
      <c r="F30" s="40"/>
      <c r="G30" s="45"/>
      <c r="H30" s="46">
        <f ca="1">+O30</f>
        <v>9</v>
      </c>
      <c r="I30" s="47"/>
      <c r="J30" s="47"/>
      <c r="K30" s="46">
        <f ca="1">+Q30*5</f>
        <v>400</v>
      </c>
      <c r="L30" s="30"/>
      <c r="M30" s="30"/>
      <c r="N30" s="31">
        <f ca="1">RANDBETWEEN(6,9)</f>
        <v>9</v>
      </c>
      <c r="O30" s="31">
        <f ca="1">RANDBETWEEN(2,9)</f>
        <v>9</v>
      </c>
      <c r="Q30" s="31">
        <f ca="1">RANDBETWEEN(11,45)*2</f>
        <v>80</v>
      </c>
      <c r="R30" s="31"/>
    </row>
    <row r="31" spans="1:18" x14ac:dyDescent="0.25">
      <c r="A31" s="10"/>
      <c r="B31" s="34"/>
      <c r="C31" s="33"/>
      <c r="D31" s="35"/>
      <c r="E31" s="34"/>
      <c r="F31" s="34"/>
      <c r="G31" s="43"/>
      <c r="H31" s="46"/>
      <c r="Q31" s="31"/>
      <c r="R31" s="31"/>
    </row>
    <row r="32" spans="1:18" x14ac:dyDescent="0.25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 x14ac:dyDescent="0.25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 x14ac:dyDescent="0.25">
      <c r="A34" s="67"/>
      <c r="B34" s="67"/>
      <c r="C34" s="34"/>
      <c r="D34" s="35"/>
      <c r="E34" s="34"/>
      <c r="F34" s="34"/>
      <c r="G34" s="43"/>
      <c r="H34" s="46"/>
      <c r="Q34" s="31"/>
      <c r="R34" s="31"/>
    </row>
    <row r="35" spans="1:18" x14ac:dyDescent="0.25">
      <c r="A35" s="67"/>
      <c r="B35" s="67"/>
      <c r="C35" s="34"/>
      <c r="D35" s="35"/>
      <c r="E35" s="34"/>
      <c r="F35" s="34"/>
      <c r="G35" s="43"/>
      <c r="H35" s="46"/>
      <c r="Q35" s="31"/>
      <c r="R35" s="31"/>
    </row>
    <row r="36" spans="1:18" x14ac:dyDescent="0.25">
      <c r="A36" s="66"/>
      <c r="B36" s="66"/>
      <c r="C36" s="34"/>
      <c r="D36" s="35"/>
      <c r="E36" s="34"/>
      <c r="F36" s="34"/>
      <c r="G36" s="43"/>
    </row>
    <row r="37" spans="1:18" x14ac:dyDescent="0.25">
      <c r="A37" s="67"/>
      <c r="B37" s="67"/>
      <c r="C37" s="34"/>
      <c r="D37" s="35"/>
      <c r="E37" s="34"/>
      <c r="F37" s="34"/>
      <c r="G37" s="43"/>
    </row>
    <row r="38" spans="1:18" x14ac:dyDescent="0.25">
      <c r="A38" s="67"/>
      <c r="B38" s="67"/>
      <c r="C38" s="34"/>
      <c r="D38" s="35"/>
      <c r="E38" s="34"/>
      <c r="F38" s="34"/>
      <c r="G38" s="43"/>
    </row>
    <row r="39" spans="1:18" x14ac:dyDescent="0.25">
      <c r="D39" s="36"/>
    </row>
    <row r="40" spans="1:18" x14ac:dyDescent="0.25">
      <c r="D40" s="36"/>
    </row>
    <row r="41" spans="1:18" x14ac:dyDescent="0.25">
      <c r="D41" s="36"/>
    </row>
    <row r="42" spans="1:18" x14ac:dyDescent="0.25">
      <c r="D42" s="36"/>
    </row>
    <row r="43" spans="1:18" x14ac:dyDescent="0.25">
      <c r="D43" s="36"/>
    </row>
    <row r="44" spans="1:18" x14ac:dyDescent="0.25">
      <c r="D44" s="36"/>
    </row>
    <row r="45" spans="1:18" x14ac:dyDescent="0.25">
      <c r="D45" s="36"/>
    </row>
    <row r="46" spans="1:18" x14ac:dyDescent="0.25">
      <c r="D46" s="36"/>
    </row>
    <row r="47" spans="1:18" x14ac:dyDescent="0.25">
      <c r="D47" s="36"/>
    </row>
    <row r="48" spans="1:18" x14ac:dyDescent="0.25">
      <c r="D48" s="36"/>
    </row>
    <row r="49" spans="4:4" x14ac:dyDescent="0.25">
      <c r="D49" s="36"/>
    </row>
    <row r="50" spans="4:4" x14ac:dyDescent="0.25">
      <c r="D50" s="36"/>
    </row>
    <row r="51" spans="4:4" x14ac:dyDescent="0.25">
      <c r="D51" s="36"/>
    </row>
    <row r="52" spans="4:4" x14ac:dyDescent="0.25">
      <c r="D52" s="36"/>
    </row>
    <row r="53" spans="4:4" x14ac:dyDescent="0.25">
      <c r="D53" s="36"/>
    </row>
    <row r="54" spans="4:4" x14ac:dyDescent="0.25">
      <c r="D54" s="36"/>
    </row>
    <row r="55" spans="4:4" x14ac:dyDescent="0.25">
      <c r="D55" s="36"/>
    </row>
    <row r="56" spans="4:4" x14ac:dyDescent="0.25">
      <c r="D56" s="36"/>
    </row>
    <row r="57" spans="4:4" x14ac:dyDescent="0.25">
      <c r="D57" s="36"/>
    </row>
    <row r="58" spans="4:4" x14ac:dyDescent="0.25">
      <c r="D58" s="36"/>
    </row>
    <row r="59" spans="4:4" x14ac:dyDescent="0.25">
      <c r="D59" s="36"/>
    </row>
    <row r="60" spans="4:4" x14ac:dyDescent="0.25">
      <c r="D60" s="36"/>
    </row>
    <row r="61" spans="4:4" x14ac:dyDescent="0.25">
      <c r="D61" s="36"/>
    </row>
    <row r="62" spans="4:4" x14ac:dyDescent="0.25">
      <c r="D62" s="36"/>
    </row>
    <row r="63" spans="4:4" x14ac:dyDescent="0.25">
      <c r="D63" s="36"/>
    </row>
    <row r="64" spans="4:4" x14ac:dyDescent="0.25">
      <c r="D64" s="36"/>
    </row>
    <row r="65" spans="4:4" x14ac:dyDescent="0.25">
      <c r="D65" s="36"/>
    </row>
    <row r="66" spans="4:4" x14ac:dyDescent="0.25">
      <c r="D66" s="36"/>
    </row>
    <row r="67" spans="4:4" x14ac:dyDescent="0.25">
      <c r="D67" s="36"/>
    </row>
    <row r="68" spans="4:4" x14ac:dyDescent="0.25">
      <c r="D68" s="36"/>
    </row>
    <row r="69" spans="4:4" x14ac:dyDescent="0.25">
      <c r="D69" s="36"/>
    </row>
    <row r="70" spans="4:4" x14ac:dyDescent="0.25">
      <c r="D70" s="36"/>
    </row>
    <row r="71" spans="4:4" x14ac:dyDescent="0.25">
      <c r="D71" s="36"/>
    </row>
    <row r="72" spans="4:4" x14ac:dyDescent="0.25">
      <c r="D72" s="36"/>
    </row>
    <row r="73" spans="4:4" x14ac:dyDescent="0.25">
      <c r="D73" s="36"/>
    </row>
    <row r="74" spans="4:4" x14ac:dyDescent="0.25">
      <c r="D74" s="36"/>
    </row>
    <row r="75" spans="4:4" x14ac:dyDescent="0.25">
      <c r="D75" s="36"/>
    </row>
    <row r="76" spans="4:4" x14ac:dyDescent="0.25">
      <c r="D76" s="36"/>
    </row>
    <row r="77" spans="4:4" x14ac:dyDescent="0.25">
      <c r="D77" s="36"/>
    </row>
    <row r="78" spans="4:4" x14ac:dyDescent="0.25">
      <c r="D78" s="36"/>
    </row>
    <row r="79" spans="4:4" x14ac:dyDescent="0.25">
      <c r="D79" s="36"/>
    </row>
    <row r="80" spans="4:4" x14ac:dyDescent="0.25">
      <c r="D80" s="36"/>
    </row>
    <row r="81" spans="4:4" x14ac:dyDescent="0.25">
      <c r="D81" s="36"/>
    </row>
    <row r="82" spans="4:4" x14ac:dyDescent="0.25">
      <c r="D82" s="36"/>
    </row>
    <row r="83" spans="4:4" x14ac:dyDescent="0.25">
      <c r="D83" s="36"/>
    </row>
    <row r="84" spans="4:4" x14ac:dyDescent="0.25">
      <c r="D84" s="36"/>
    </row>
    <row r="85" spans="4:4" x14ac:dyDescent="0.25">
      <c r="D85" s="36"/>
    </row>
    <row r="86" spans="4:4" x14ac:dyDescent="0.25">
      <c r="D86" s="36"/>
    </row>
    <row r="87" spans="4:4" x14ac:dyDescent="0.25">
      <c r="D87" s="36"/>
    </row>
    <row r="88" spans="4:4" x14ac:dyDescent="0.25">
      <c r="D88" s="36"/>
    </row>
    <row r="89" spans="4:4" x14ac:dyDescent="0.25">
      <c r="D89" s="36"/>
    </row>
    <row r="90" spans="4:4" x14ac:dyDescent="0.25">
      <c r="D90" s="36"/>
    </row>
    <row r="91" spans="4:4" x14ac:dyDescent="0.25">
      <c r="D91" s="36"/>
    </row>
    <row r="92" spans="4:4" x14ac:dyDescent="0.25">
      <c r="D92" s="36"/>
    </row>
    <row r="93" spans="4:4" x14ac:dyDescent="0.25">
      <c r="D93" s="36"/>
    </row>
    <row r="94" spans="4:4" x14ac:dyDescent="0.25">
      <c r="D94" s="36"/>
    </row>
    <row r="95" spans="4:4" x14ac:dyDescent="0.25">
      <c r="D95" s="36"/>
    </row>
    <row r="96" spans="4:4" x14ac:dyDescent="0.25">
      <c r="D96" s="36"/>
    </row>
    <row r="97" spans="4:4" x14ac:dyDescent="0.25">
      <c r="D97" s="36"/>
    </row>
    <row r="98" spans="4:4" x14ac:dyDescent="0.25">
      <c r="D98" s="36"/>
    </row>
    <row r="99" spans="4:4" x14ac:dyDescent="0.25">
      <c r="D99" s="36"/>
    </row>
    <row r="100" spans="4:4" x14ac:dyDescent="0.25">
      <c r="D100" s="36"/>
    </row>
    <row r="101" spans="4:4" x14ac:dyDescent="0.25">
      <c r="D101" s="36"/>
    </row>
    <row r="102" spans="4:4" x14ac:dyDescent="0.25">
      <c r="D102" s="36"/>
    </row>
    <row r="103" spans="4:4" x14ac:dyDescent="0.25">
      <c r="D103" s="36"/>
    </row>
    <row r="104" spans="4:4" x14ac:dyDescent="0.25">
      <c r="D104" s="36"/>
    </row>
    <row r="105" spans="4:4" x14ac:dyDescent="0.25">
      <c r="D105" s="36"/>
    </row>
    <row r="106" spans="4:4" x14ac:dyDescent="0.25">
      <c r="D106" s="36"/>
    </row>
    <row r="107" spans="4:4" x14ac:dyDescent="0.25">
      <c r="D107" s="36"/>
    </row>
    <row r="108" spans="4:4" x14ac:dyDescent="0.25">
      <c r="D108" s="36"/>
    </row>
    <row r="109" spans="4:4" x14ac:dyDescent="0.25">
      <c r="D109" s="36"/>
    </row>
    <row r="110" spans="4:4" x14ac:dyDescent="0.25">
      <c r="D110" s="36"/>
    </row>
    <row r="111" spans="4:4" x14ac:dyDescent="0.25">
      <c r="D111" s="36"/>
    </row>
    <row r="112" spans="4:4" x14ac:dyDescent="0.25">
      <c r="D112" s="36"/>
    </row>
    <row r="113" spans="4:4" x14ac:dyDescent="0.25">
      <c r="D113" s="36"/>
    </row>
    <row r="114" spans="4:4" x14ac:dyDescent="0.25">
      <c r="D114" s="36"/>
    </row>
    <row r="115" spans="4:4" x14ac:dyDescent="0.25">
      <c r="D115" s="36"/>
    </row>
    <row r="116" spans="4:4" x14ac:dyDescent="0.25">
      <c r="D116" s="36"/>
    </row>
    <row r="117" spans="4:4" x14ac:dyDescent="0.25">
      <c r="D117" s="36"/>
    </row>
    <row r="118" spans="4:4" x14ac:dyDescent="0.25">
      <c r="D118" s="36"/>
    </row>
    <row r="119" spans="4:4" x14ac:dyDescent="0.25">
      <c r="D119" s="36"/>
    </row>
    <row r="120" spans="4:4" x14ac:dyDescent="0.25">
      <c r="D120" s="36"/>
    </row>
    <row r="121" spans="4:4" x14ac:dyDescent="0.25">
      <c r="D121" s="36"/>
    </row>
    <row r="122" spans="4:4" x14ac:dyDescent="0.25">
      <c r="D122" s="36"/>
    </row>
    <row r="123" spans="4:4" x14ac:dyDescent="0.25">
      <c r="D123" s="36"/>
    </row>
    <row r="124" spans="4:4" x14ac:dyDescent="0.25">
      <c r="D124" s="36"/>
    </row>
    <row r="125" spans="4:4" x14ac:dyDescent="0.25">
      <c r="D125" s="36"/>
    </row>
    <row r="126" spans="4:4" x14ac:dyDescent="0.25">
      <c r="D126" s="36"/>
    </row>
    <row r="127" spans="4:4" x14ac:dyDescent="0.25">
      <c r="D127" s="36"/>
    </row>
    <row r="128" spans="4:4" x14ac:dyDescent="0.25">
      <c r="D128" s="36"/>
    </row>
    <row r="129" spans="4:4" x14ac:dyDescent="0.25">
      <c r="D129" s="36"/>
    </row>
    <row r="130" spans="4:4" x14ac:dyDescent="0.25">
      <c r="D130" s="36"/>
    </row>
    <row r="131" spans="4:4" x14ac:dyDescent="0.25">
      <c r="D131" s="36"/>
    </row>
    <row r="132" spans="4:4" x14ac:dyDescent="0.25">
      <c r="D132" s="36"/>
    </row>
    <row r="133" spans="4:4" x14ac:dyDescent="0.25">
      <c r="D133" s="36"/>
    </row>
    <row r="134" spans="4:4" x14ac:dyDescent="0.25">
      <c r="D134" s="36"/>
    </row>
    <row r="135" spans="4:4" x14ac:dyDescent="0.25">
      <c r="D135" s="36"/>
    </row>
    <row r="136" spans="4:4" x14ac:dyDescent="0.25">
      <c r="D136" s="36"/>
    </row>
    <row r="137" spans="4:4" x14ac:dyDescent="0.25">
      <c r="D137" s="36"/>
    </row>
    <row r="138" spans="4:4" x14ac:dyDescent="0.25">
      <c r="D138" s="36"/>
    </row>
    <row r="139" spans="4:4" x14ac:dyDescent="0.25">
      <c r="D139" s="36"/>
    </row>
    <row r="140" spans="4:4" x14ac:dyDescent="0.25">
      <c r="D140" s="36"/>
    </row>
    <row r="141" spans="4:4" x14ac:dyDescent="0.25">
      <c r="D141" s="36"/>
    </row>
    <row r="142" spans="4:4" x14ac:dyDescent="0.25">
      <c r="D142" s="36"/>
    </row>
    <row r="143" spans="4:4" x14ac:dyDescent="0.25">
      <c r="D143" s="36"/>
    </row>
    <row r="144" spans="4:4" x14ac:dyDescent="0.25">
      <c r="D144" s="36"/>
    </row>
    <row r="145" spans="4:4" x14ac:dyDescent="0.25">
      <c r="D145" s="36"/>
    </row>
    <row r="146" spans="4:4" x14ac:dyDescent="0.25">
      <c r="D146" s="36"/>
    </row>
    <row r="147" spans="4:4" x14ac:dyDescent="0.25">
      <c r="D147" s="36"/>
    </row>
    <row r="148" spans="4:4" x14ac:dyDescent="0.25">
      <c r="D148" s="36"/>
    </row>
    <row r="149" spans="4:4" x14ac:dyDescent="0.25">
      <c r="D149" s="36"/>
    </row>
    <row r="150" spans="4:4" x14ac:dyDescent="0.25">
      <c r="D150" s="36"/>
    </row>
    <row r="151" spans="4:4" x14ac:dyDescent="0.25">
      <c r="D151" s="36"/>
    </row>
    <row r="152" spans="4:4" x14ac:dyDescent="0.25">
      <c r="D152" s="36"/>
    </row>
    <row r="153" spans="4:4" x14ac:dyDescent="0.25">
      <c r="D153" s="36"/>
    </row>
    <row r="154" spans="4:4" x14ac:dyDescent="0.25">
      <c r="D154" s="36"/>
    </row>
    <row r="155" spans="4:4" x14ac:dyDescent="0.25">
      <c r="D155" s="36"/>
    </row>
    <row r="156" spans="4:4" x14ac:dyDescent="0.25">
      <c r="D156" s="36"/>
    </row>
    <row r="157" spans="4:4" x14ac:dyDescent="0.25">
      <c r="D157" s="36"/>
    </row>
    <row r="158" spans="4:4" x14ac:dyDescent="0.25">
      <c r="D158" s="36"/>
    </row>
    <row r="159" spans="4:4" x14ac:dyDescent="0.25">
      <c r="D159" s="36"/>
    </row>
    <row r="160" spans="4:4" x14ac:dyDescent="0.25">
      <c r="D160" s="36"/>
    </row>
    <row r="161" spans="4:4" x14ac:dyDescent="0.25">
      <c r="D161" s="36"/>
    </row>
    <row r="162" spans="4:4" x14ac:dyDescent="0.25">
      <c r="D162" s="36"/>
    </row>
    <row r="163" spans="4:4" x14ac:dyDescent="0.25">
      <c r="D163" s="36"/>
    </row>
    <row r="164" spans="4:4" x14ac:dyDescent="0.25">
      <c r="D164" s="36"/>
    </row>
    <row r="165" spans="4:4" x14ac:dyDescent="0.25">
      <c r="D165" s="36"/>
    </row>
    <row r="166" spans="4:4" x14ac:dyDescent="0.25">
      <c r="D166" s="36"/>
    </row>
    <row r="167" spans="4:4" x14ac:dyDescent="0.25">
      <c r="D167" s="36"/>
    </row>
    <row r="168" spans="4:4" x14ac:dyDescent="0.25">
      <c r="D168" s="36"/>
    </row>
    <row r="169" spans="4:4" x14ac:dyDescent="0.25">
      <c r="D169" s="36"/>
    </row>
    <row r="170" spans="4:4" x14ac:dyDescent="0.25">
      <c r="D170" s="36"/>
    </row>
    <row r="171" spans="4:4" x14ac:dyDescent="0.25">
      <c r="D171" s="36"/>
    </row>
    <row r="172" spans="4:4" x14ac:dyDescent="0.25">
      <c r="D172" s="36"/>
    </row>
    <row r="173" spans="4:4" x14ac:dyDescent="0.25">
      <c r="D173" s="36"/>
    </row>
    <row r="174" spans="4:4" x14ac:dyDescent="0.25">
      <c r="D174" s="36"/>
    </row>
    <row r="175" spans="4:4" x14ac:dyDescent="0.25">
      <c r="D175" s="36"/>
    </row>
    <row r="176" spans="4:4" x14ac:dyDescent="0.25">
      <c r="D176" s="36"/>
    </row>
    <row r="177" spans="4:4" x14ac:dyDescent="0.25">
      <c r="D177" s="36"/>
    </row>
    <row r="178" spans="4:4" x14ac:dyDescent="0.25">
      <c r="D178" s="36"/>
    </row>
    <row r="179" spans="4:4" x14ac:dyDescent="0.25">
      <c r="D179" s="36"/>
    </row>
    <row r="180" spans="4:4" x14ac:dyDescent="0.25">
      <c r="D180" s="36"/>
    </row>
    <row r="181" spans="4:4" x14ac:dyDescent="0.25">
      <c r="D181" s="36"/>
    </row>
    <row r="182" spans="4:4" x14ac:dyDescent="0.25">
      <c r="D182" s="36"/>
    </row>
    <row r="183" spans="4:4" x14ac:dyDescent="0.25">
      <c r="D183" s="36"/>
    </row>
    <row r="184" spans="4:4" x14ac:dyDescent="0.25">
      <c r="D184" s="36"/>
    </row>
    <row r="185" spans="4:4" x14ac:dyDescent="0.25">
      <c r="D185" s="36"/>
    </row>
    <row r="186" spans="4:4" x14ac:dyDescent="0.25">
      <c r="D186" s="36"/>
    </row>
    <row r="187" spans="4:4" x14ac:dyDescent="0.25">
      <c r="D187" s="36"/>
    </row>
    <row r="188" spans="4:4" x14ac:dyDescent="0.25">
      <c r="D188" s="36"/>
    </row>
    <row r="189" spans="4:4" x14ac:dyDescent="0.25">
      <c r="D189" s="36"/>
    </row>
    <row r="190" spans="4:4" x14ac:dyDescent="0.25">
      <c r="D190" s="36"/>
    </row>
    <row r="191" spans="4:4" x14ac:dyDescent="0.25">
      <c r="D191" s="36"/>
    </row>
    <row r="192" spans="4:4" x14ac:dyDescent="0.25">
      <c r="D192" s="36"/>
    </row>
    <row r="193" spans="4:4" x14ac:dyDescent="0.25">
      <c r="D193" s="36"/>
    </row>
    <row r="194" spans="4:4" x14ac:dyDescent="0.25">
      <c r="D194" s="36"/>
    </row>
    <row r="195" spans="4:4" x14ac:dyDescent="0.25">
      <c r="D195" s="36"/>
    </row>
    <row r="196" spans="4:4" x14ac:dyDescent="0.25">
      <c r="D196" s="36"/>
    </row>
    <row r="197" spans="4:4" x14ac:dyDescent="0.25">
      <c r="D197" s="36"/>
    </row>
    <row r="198" spans="4:4" x14ac:dyDescent="0.25">
      <c r="D198" s="36"/>
    </row>
    <row r="199" spans="4:4" x14ac:dyDescent="0.25">
      <c r="D199" s="36"/>
    </row>
    <row r="200" spans="4:4" x14ac:dyDescent="0.25">
      <c r="D200" s="36"/>
    </row>
    <row r="201" spans="4:4" x14ac:dyDescent="0.25">
      <c r="D201" s="36"/>
    </row>
    <row r="202" spans="4:4" x14ac:dyDescent="0.25">
      <c r="D202" s="36"/>
    </row>
    <row r="203" spans="4:4" x14ac:dyDescent="0.25">
      <c r="D203" s="36"/>
    </row>
    <row r="204" spans="4:4" x14ac:dyDescent="0.25">
      <c r="D204" s="36"/>
    </row>
    <row r="205" spans="4:4" x14ac:dyDescent="0.25">
      <c r="D205" s="36"/>
    </row>
    <row r="206" spans="4:4" x14ac:dyDescent="0.25">
      <c r="D206" s="36"/>
    </row>
    <row r="207" spans="4:4" x14ac:dyDescent="0.25">
      <c r="D207" s="36"/>
    </row>
    <row r="208" spans="4:4" x14ac:dyDescent="0.25">
      <c r="D208" s="36"/>
    </row>
    <row r="209" spans="4:4" x14ac:dyDescent="0.25">
      <c r="D209" s="36"/>
    </row>
    <row r="210" spans="4:4" x14ac:dyDescent="0.25">
      <c r="D210" s="36"/>
    </row>
    <row r="211" spans="4:4" x14ac:dyDescent="0.25">
      <c r="D211" s="36"/>
    </row>
    <row r="212" spans="4:4" x14ac:dyDescent="0.25">
      <c r="D212" s="36"/>
    </row>
    <row r="213" spans="4:4" x14ac:dyDescent="0.25">
      <c r="D213" s="36"/>
    </row>
    <row r="214" spans="4:4" x14ac:dyDescent="0.25">
      <c r="D214" s="36"/>
    </row>
    <row r="215" spans="4:4" x14ac:dyDescent="0.25">
      <c r="D215" s="36"/>
    </row>
    <row r="216" spans="4:4" x14ac:dyDescent="0.25">
      <c r="D216" s="36"/>
    </row>
    <row r="217" spans="4:4" x14ac:dyDescent="0.25">
      <c r="D217" s="36"/>
    </row>
    <row r="218" spans="4:4" x14ac:dyDescent="0.25">
      <c r="D218" s="36"/>
    </row>
    <row r="219" spans="4:4" x14ac:dyDescent="0.25">
      <c r="D219" s="36"/>
    </row>
    <row r="220" spans="4:4" x14ac:dyDescent="0.25">
      <c r="D220" s="36"/>
    </row>
    <row r="221" spans="4:4" x14ac:dyDescent="0.25">
      <c r="D221" s="36"/>
    </row>
    <row r="222" spans="4:4" x14ac:dyDescent="0.25">
      <c r="D222" s="36"/>
    </row>
    <row r="223" spans="4:4" x14ac:dyDescent="0.25">
      <c r="D223" s="36"/>
    </row>
    <row r="224" spans="4:4" x14ac:dyDescent="0.25">
      <c r="D224" s="36"/>
    </row>
    <row r="225" spans="4:4" x14ac:dyDescent="0.25">
      <c r="D225" s="36"/>
    </row>
    <row r="226" spans="4:4" x14ac:dyDescent="0.25">
      <c r="D226" s="36"/>
    </row>
    <row r="227" spans="4:4" x14ac:dyDescent="0.25">
      <c r="D227" s="36"/>
    </row>
    <row r="228" spans="4:4" x14ac:dyDescent="0.25">
      <c r="D228" s="36"/>
    </row>
    <row r="229" spans="4:4" x14ac:dyDescent="0.25">
      <c r="D229" s="36"/>
    </row>
    <row r="230" spans="4:4" x14ac:dyDescent="0.25">
      <c r="D230" s="36"/>
    </row>
    <row r="231" spans="4:4" x14ac:dyDescent="0.25">
      <c r="D231" s="36"/>
    </row>
    <row r="232" spans="4:4" x14ac:dyDescent="0.25">
      <c r="D232" s="36"/>
    </row>
    <row r="233" spans="4:4" x14ac:dyDescent="0.25">
      <c r="D233" s="36"/>
    </row>
    <row r="234" spans="4:4" x14ac:dyDescent="0.25">
      <c r="D234" s="36"/>
    </row>
    <row r="235" spans="4:4" x14ac:dyDescent="0.25">
      <c r="D235" s="36"/>
    </row>
    <row r="236" spans="4:4" x14ac:dyDescent="0.25">
      <c r="D236" s="36"/>
    </row>
    <row r="237" spans="4:4" x14ac:dyDescent="0.25">
      <c r="D237" s="36"/>
    </row>
    <row r="238" spans="4:4" x14ac:dyDescent="0.25">
      <c r="D238" s="36"/>
    </row>
    <row r="239" spans="4:4" x14ac:dyDescent="0.25">
      <c r="D239" s="36"/>
    </row>
    <row r="240" spans="4:4" x14ac:dyDescent="0.25">
      <c r="D240" s="36"/>
    </row>
    <row r="241" spans="4:4" x14ac:dyDescent="0.25">
      <c r="D241" s="36"/>
    </row>
    <row r="242" spans="4:4" x14ac:dyDescent="0.25">
      <c r="D242" s="36"/>
    </row>
    <row r="243" spans="4:4" x14ac:dyDescent="0.25">
      <c r="D243" s="36"/>
    </row>
    <row r="244" spans="4:4" x14ac:dyDescent="0.25">
      <c r="D244" s="36"/>
    </row>
    <row r="245" spans="4:4" x14ac:dyDescent="0.25">
      <c r="D245" s="36"/>
    </row>
    <row r="246" spans="4:4" x14ac:dyDescent="0.25">
      <c r="D246" s="36"/>
    </row>
    <row r="247" spans="4:4" x14ac:dyDescent="0.25">
      <c r="D247" s="36"/>
    </row>
    <row r="248" spans="4:4" x14ac:dyDescent="0.25">
      <c r="D248" s="36"/>
    </row>
    <row r="249" spans="4:4" x14ac:dyDescent="0.25">
      <c r="D249" s="36"/>
    </row>
    <row r="250" spans="4:4" x14ac:dyDescent="0.25">
      <c r="D250" s="36"/>
    </row>
    <row r="251" spans="4:4" x14ac:dyDescent="0.25">
      <c r="D251" s="36"/>
    </row>
    <row r="252" spans="4:4" x14ac:dyDescent="0.25">
      <c r="D252" s="36"/>
    </row>
    <row r="253" spans="4:4" x14ac:dyDescent="0.25">
      <c r="D253" s="36"/>
    </row>
    <row r="254" spans="4:4" x14ac:dyDescent="0.25">
      <c r="D254" s="36"/>
    </row>
    <row r="255" spans="4:4" x14ac:dyDescent="0.25">
      <c r="D255" s="36"/>
    </row>
    <row r="256" spans="4:4" x14ac:dyDescent="0.25">
      <c r="D256" s="36"/>
    </row>
    <row r="257" spans="4:4" x14ac:dyDescent="0.25">
      <c r="D257" s="36"/>
    </row>
    <row r="258" spans="4:4" x14ac:dyDescent="0.25">
      <c r="D258" s="36"/>
    </row>
    <row r="259" spans="4:4" x14ac:dyDescent="0.25">
      <c r="D259" s="36"/>
    </row>
    <row r="260" spans="4:4" x14ac:dyDescent="0.25">
      <c r="D260" s="36"/>
    </row>
    <row r="261" spans="4:4" x14ac:dyDescent="0.25">
      <c r="D261" s="36"/>
    </row>
    <row r="262" spans="4:4" x14ac:dyDescent="0.25">
      <c r="D262" s="36"/>
    </row>
    <row r="263" spans="4:4" x14ac:dyDescent="0.25">
      <c r="D263" s="36"/>
    </row>
    <row r="264" spans="4:4" x14ac:dyDescent="0.25">
      <c r="D264" s="36"/>
    </row>
    <row r="265" spans="4:4" x14ac:dyDescent="0.25">
      <c r="D265" s="36"/>
    </row>
    <row r="266" spans="4:4" x14ac:dyDescent="0.25">
      <c r="D266" s="36"/>
    </row>
    <row r="267" spans="4:4" x14ac:dyDescent="0.25">
      <c r="D267" s="36"/>
    </row>
    <row r="268" spans="4:4" x14ac:dyDescent="0.25">
      <c r="D268" s="36"/>
    </row>
    <row r="269" spans="4:4" x14ac:dyDescent="0.25">
      <c r="D269" s="36"/>
    </row>
    <row r="270" spans="4:4" x14ac:dyDescent="0.25">
      <c r="D270" s="36"/>
    </row>
    <row r="271" spans="4:4" x14ac:dyDescent="0.25">
      <c r="D271" s="36"/>
    </row>
    <row r="272" spans="4:4" x14ac:dyDescent="0.25">
      <c r="D272" s="36"/>
    </row>
    <row r="273" spans="4:4" x14ac:dyDescent="0.25">
      <c r="D273" s="36"/>
    </row>
    <row r="274" spans="4:4" x14ac:dyDescent="0.25">
      <c r="D274" s="36"/>
    </row>
    <row r="275" spans="4:4" x14ac:dyDescent="0.25">
      <c r="D275" s="36"/>
    </row>
    <row r="276" spans="4:4" x14ac:dyDescent="0.25">
      <c r="D276" s="36"/>
    </row>
    <row r="277" spans="4:4" x14ac:dyDescent="0.25">
      <c r="D277" s="36"/>
    </row>
    <row r="278" spans="4:4" x14ac:dyDescent="0.25">
      <c r="D278" s="36"/>
    </row>
    <row r="279" spans="4:4" x14ac:dyDescent="0.25">
      <c r="D279" s="36"/>
    </row>
    <row r="280" spans="4:4" x14ac:dyDescent="0.25">
      <c r="D280" s="36"/>
    </row>
    <row r="281" spans="4:4" x14ac:dyDescent="0.25">
      <c r="D281" s="36"/>
    </row>
    <row r="282" spans="4:4" x14ac:dyDescent="0.25">
      <c r="D282" s="36"/>
    </row>
    <row r="283" spans="4:4" x14ac:dyDescent="0.25">
      <c r="D283" s="36"/>
    </row>
    <row r="284" spans="4:4" x14ac:dyDescent="0.25">
      <c r="D284" s="36"/>
    </row>
    <row r="285" spans="4:4" x14ac:dyDescent="0.25">
      <c r="D285" s="36"/>
    </row>
    <row r="286" spans="4:4" x14ac:dyDescent="0.25">
      <c r="D286" s="36"/>
    </row>
    <row r="287" spans="4:4" x14ac:dyDescent="0.25">
      <c r="D287" s="36"/>
    </row>
    <row r="288" spans="4:4" x14ac:dyDescent="0.25">
      <c r="D288" s="36"/>
    </row>
    <row r="289" spans="4:4" x14ac:dyDescent="0.25">
      <c r="D289" s="36"/>
    </row>
    <row r="290" spans="4:4" x14ac:dyDescent="0.25">
      <c r="D290" s="36"/>
    </row>
    <row r="291" spans="4:4" x14ac:dyDescent="0.25">
      <c r="D291" s="36"/>
    </row>
    <row r="292" spans="4:4" x14ac:dyDescent="0.25">
      <c r="D292" s="36"/>
    </row>
    <row r="293" spans="4:4" x14ac:dyDescent="0.25">
      <c r="D293" s="36"/>
    </row>
    <row r="294" spans="4:4" x14ac:dyDescent="0.25">
      <c r="D294" s="36"/>
    </row>
    <row r="295" spans="4:4" x14ac:dyDescent="0.25">
      <c r="D295" s="36"/>
    </row>
    <row r="296" spans="4:4" x14ac:dyDescent="0.25">
      <c r="D296" s="36"/>
    </row>
    <row r="297" spans="4:4" x14ac:dyDescent="0.25">
      <c r="D297" s="36"/>
    </row>
    <row r="298" spans="4:4" x14ac:dyDescent="0.25">
      <c r="D298" s="36"/>
    </row>
    <row r="299" spans="4:4" x14ac:dyDescent="0.25">
      <c r="D299" s="36"/>
    </row>
    <row r="300" spans="4:4" x14ac:dyDescent="0.25">
      <c r="D300" s="36"/>
    </row>
    <row r="301" spans="4:4" x14ac:dyDescent="0.25">
      <c r="D301" s="36"/>
    </row>
    <row r="302" spans="4:4" x14ac:dyDescent="0.25">
      <c r="D302" s="36"/>
    </row>
    <row r="303" spans="4:4" x14ac:dyDescent="0.25">
      <c r="D303" s="36"/>
    </row>
    <row r="304" spans="4:4" x14ac:dyDescent="0.25">
      <c r="D304" s="36"/>
    </row>
    <row r="305" spans="4:4" x14ac:dyDescent="0.25">
      <c r="D305" s="36"/>
    </row>
    <row r="306" spans="4:4" x14ac:dyDescent="0.25">
      <c r="D306" s="36"/>
    </row>
    <row r="307" spans="4:4" x14ac:dyDescent="0.25">
      <c r="D307" s="36"/>
    </row>
    <row r="308" spans="4:4" x14ac:dyDescent="0.25">
      <c r="D308" s="36"/>
    </row>
    <row r="309" spans="4:4" x14ac:dyDescent="0.25">
      <c r="D309" s="36"/>
    </row>
    <row r="310" spans="4:4" x14ac:dyDescent="0.25">
      <c r="D310" s="36"/>
    </row>
    <row r="311" spans="4:4" x14ac:dyDescent="0.25">
      <c r="D311" s="36"/>
    </row>
    <row r="312" spans="4:4" x14ac:dyDescent="0.25">
      <c r="D312" s="36"/>
    </row>
    <row r="313" spans="4:4" x14ac:dyDescent="0.25">
      <c r="D313" s="36"/>
    </row>
    <row r="314" spans="4:4" x14ac:dyDescent="0.25">
      <c r="D314" s="36"/>
    </row>
    <row r="315" spans="4:4" x14ac:dyDescent="0.25">
      <c r="D315" s="36"/>
    </row>
    <row r="316" spans="4:4" x14ac:dyDescent="0.25">
      <c r="D316" s="36"/>
    </row>
    <row r="317" spans="4:4" x14ac:dyDescent="0.25">
      <c r="D317" s="36"/>
    </row>
    <row r="318" spans="4:4" x14ac:dyDescent="0.25">
      <c r="D318" s="36"/>
    </row>
    <row r="319" spans="4:4" x14ac:dyDescent="0.25">
      <c r="D319" s="36"/>
    </row>
    <row r="320" spans="4:4" x14ac:dyDescent="0.25">
      <c r="D320" s="36"/>
    </row>
    <row r="321" spans="4:4" x14ac:dyDescent="0.25">
      <c r="D321" s="36"/>
    </row>
    <row r="322" spans="4:4" x14ac:dyDescent="0.25">
      <c r="D322" s="36"/>
    </row>
    <row r="323" spans="4:4" x14ac:dyDescent="0.25">
      <c r="D323" s="36"/>
    </row>
    <row r="324" spans="4:4" x14ac:dyDescent="0.25">
      <c r="D324" s="36"/>
    </row>
    <row r="325" spans="4:4" x14ac:dyDescent="0.25">
      <c r="D325" s="36"/>
    </row>
    <row r="326" spans="4:4" x14ac:dyDescent="0.25">
      <c r="D326" s="36"/>
    </row>
    <row r="327" spans="4:4" x14ac:dyDescent="0.25">
      <c r="D327" s="36"/>
    </row>
    <row r="328" spans="4:4" x14ac:dyDescent="0.25">
      <c r="D328" s="36"/>
    </row>
    <row r="329" spans="4:4" x14ac:dyDescent="0.25">
      <c r="D329" s="36"/>
    </row>
    <row r="330" spans="4:4" x14ac:dyDescent="0.25">
      <c r="D330" s="36"/>
    </row>
    <row r="331" spans="4:4" x14ac:dyDescent="0.25">
      <c r="D331" s="36"/>
    </row>
    <row r="332" spans="4:4" x14ac:dyDescent="0.25">
      <c r="D332" s="36"/>
    </row>
    <row r="333" spans="4:4" x14ac:dyDescent="0.25">
      <c r="D333" s="36"/>
    </row>
    <row r="334" spans="4:4" x14ac:dyDescent="0.25">
      <c r="D334" s="36"/>
    </row>
    <row r="335" spans="4:4" x14ac:dyDescent="0.25">
      <c r="D335" s="36"/>
    </row>
    <row r="336" spans="4:4" x14ac:dyDescent="0.25">
      <c r="D336" s="36"/>
    </row>
    <row r="337" spans="4:4" x14ac:dyDescent="0.25">
      <c r="D337" s="36"/>
    </row>
    <row r="338" spans="4:4" x14ac:dyDescent="0.25">
      <c r="D338" s="36"/>
    </row>
    <row r="339" spans="4:4" x14ac:dyDescent="0.25">
      <c r="D339" s="36"/>
    </row>
    <row r="340" spans="4:4" x14ac:dyDescent="0.25">
      <c r="D340" s="36"/>
    </row>
    <row r="341" spans="4:4" x14ac:dyDescent="0.25">
      <c r="D341" s="36"/>
    </row>
    <row r="342" spans="4:4" x14ac:dyDescent="0.25">
      <c r="D342" s="36"/>
    </row>
    <row r="343" spans="4:4" x14ac:dyDescent="0.25">
      <c r="D343" s="36"/>
    </row>
    <row r="344" spans="4:4" x14ac:dyDescent="0.25">
      <c r="D344" s="36"/>
    </row>
    <row r="345" spans="4:4" x14ac:dyDescent="0.25">
      <c r="D345" s="36"/>
    </row>
    <row r="346" spans="4:4" x14ac:dyDescent="0.25">
      <c r="D346" s="36"/>
    </row>
    <row r="347" spans="4:4" x14ac:dyDescent="0.25">
      <c r="D347" s="36"/>
    </row>
    <row r="348" spans="4:4" x14ac:dyDescent="0.25">
      <c r="D348" s="36"/>
    </row>
    <row r="349" spans="4:4" x14ac:dyDescent="0.25">
      <c r="D349" s="36"/>
    </row>
    <row r="350" spans="4:4" x14ac:dyDescent="0.25">
      <c r="D350" s="36"/>
    </row>
    <row r="351" spans="4:4" x14ac:dyDescent="0.25">
      <c r="D351" s="36"/>
    </row>
    <row r="352" spans="4:4" x14ac:dyDescent="0.25">
      <c r="D352" s="36"/>
    </row>
    <row r="353" spans="4:4" x14ac:dyDescent="0.25">
      <c r="D353" s="36"/>
    </row>
    <row r="354" spans="4:4" x14ac:dyDescent="0.25">
      <c r="D354" s="36"/>
    </row>
    <row r="355" spans="4:4" x14ac:dyDescent="0.25">
      <c r="D355" s="36"/>
    </row>
    <row r="356" spans="4:4" x14ac:dyDescent="0.25">
      <c r="D356" s="36"/>
    </row>
    <row r="357" spans="4:4" x14ac:dyDescent="0.25">
      <c r="D357" s="36"/>
    </row>
    <row r="358" spans="4:4" x14ac:dyDescent="0.25">
      <c r="D358" s="36"/>
    </row>
    <row r="359" spans="4:4" x14ac:dyDescent="0.25">
      <c r="D359" s="36"/>
    </row>
    <row r="360" spans="4:4" x14ac:dyDescent="0.25">
      <c r="D360" s="36"/>
    </row>
    <row r="361" spans="4:4" x14ac:dyDescent="0.25">
      <c r="D361" s="36"/>
    </row>
    <row r="362" spans="4:4" x14ac:dyDescent="0.25">
      <c r="D362" s="36"/>
    </row>
    <row r="363" spans="4:4" x14ac:dyDescent="0.25">
      <c r="D363" s="36"/>
    </row>
    <row r="364" spans="4:4" x14ac:dyDescent="0.25">
      <c r="D364" s="36"/>
    </row>
    <row r="365" spans="4:4" x14ac:dyDescent="0.25">
      <c r="D365" s="36"/>
    </row>
    <row r="366" spans="4:4" x14ac:dyDescent="0.25">
      <c r="D366" s="36"/>
    </row>
    <row r="367" spans="4:4" x14ac:dyDescent="0.25">
      <c r="D367" s="36"/>
    </row>
    <row r="368" spans="4:4" x14ac:dyDescent="0.25">
      <c r="D368" s="36"/>
    </row>
    <row r="369" spans="4:4" x14ac:dyDescent="0.25">
      <c r="D369" s="36"/>
    </row>
    <row r="370" spans="4:4" x14ac:dyDescent="0.25">
      <c r="D370" s="36"/>
    </row>
    <row r="371" spans="4:4" x14ac:dyDescent="0.25">
      <c r="D371" s="36"/>
    </row>
    <row r="372" spans="4:4" x14ac:dyDescent="0.25">
      <c r="D372" s="36"/>
    </row>
    <row r="373" spans="4:4" x14ac:dyDescent="0.25">
      <c r="D373" s="36"/>
    </row>
    <row r="374" spans="4:4" x14ac:dyDescent="0.25">
      <c r="D374" s="36"/>
    </row>
    <row r="375" spans="4:4" x14ac:dyDescent="0.25">
      <c r="D375" s="36"/>
    </row>
    <row r="376" spans="4:4" x14ac:dyDescent="0.25">
      <c r="D376" s="36"/>
    </row>
    <row r="377" spans="4:4" x14ac:dyDescent="0.25">
      <c r="D377" s="36"/>
    </row>
    <row r="378" spans="4:4" x14ac:dyDescent="0.25">
      <c r="D378" s="36"/>
    </row>
    <row r="379" spans="4:4" x14ac:dyDescent="0.25">
      <c r="D379" s="36"/>
    </row>
    <row r="380" spans="4:4" x14ac:dyDescent="0.25">
      <c r="D380" s="36"/>
    </row>
    <row r="381" spans="4:4" x14ac:dyDescent="0.25">
      <c r="D381" s="36"/>
    </row>
    <row r="382" spans="4:4" x14ac:dyDescent="0.25">
      <c r="D382" s="36"/>
    </row>
    <row r="383" spans="4:4" x14ac:dyDescent="0.25">
      <c r="D383" s="36"/>
    </row>
    <row r="384" spans="4:4" x14ac:dyDescent="0.25">
      <c r="D384" s="36"/>
    </row>
    <row r="385" spans="4:4" x14ac:dyDescent="0.25">
      <c r="D385" s="36"/>
    </row>
    <row r="386" spans="4:4" x14ac:dyDescent="0.25">
      <c r="D386" s="36"/>
    </row>
    <row r="387" spans="4:4" x14ac:dyDescent="0.25">
      <c r="D387" s="36"/>
    </row>
    <row r="388" spans="4:4" x14ac:dyDescent="0.25">
      <c r="D388" s="36"/>
    </row>
    <row r="389" spans="4:4" x14ac:dyDescent="0.25">
      <c r="D389" s="36"/>
    </row>
    <row r="390" spans="4:4" x14ac:dyDescent="0.25">
      <c r="D390" s="36"/>
    </row>
    <row r="391" spans="4:4" x14ac:dyDescent="0.25">
      <c r="D391" s="36"/>
    </row>
    <row r="392" spans="4:4" x14ac:dyDescent="0.25">
      <c r="D392" s="36"/>
    </row>
    <row r="393" spans="4:4" x14ac:dyDescent="0.25">
      <c r="D393" s="36"/>
    </row>
    <row r="394" spans="4:4" x14ac:dyDescent="0.25">
      <c r="D394" s="36"/>
    </row>
    <row r="395" spans="4:4" x14ac:dyDescent="0.25">
      <c r="D395" s="36"/>
    </row>
    <row r="396" spans="4:4" x14ac:dyDescent="0.25">
      <c r="D396" s="36"/>
    </row>
    <row r="397" spans="4:4" x14ac:dyDescent="0.25">
      <c r="D397" s="36"/>
    </row>
    <row r="398" spans="4:4" x14ac:dyDescent="0.25">
      <c r="D398" s="36"/>
    </row>
    <row r="399" spans="4:4" x14ac:dyDescent="0.25">
      <c r="D399" s="36"/>
    </row>
    <row r="400" spans="4:4" x14ac:dyDescent="0.25">
      <c r="D400" s="36"/>
    </row>
    <row r="401" spans="4:4" x14ac:dyDescent="0.25">
      <c r="D401" s="36"/>
    </row>
    <row r="402" spans="4:4" x14ac:dyDescent="0.25">
      <c r="D402" s="36"/>
    </row>
    <row r="403" spans="4:4" x14ac:dyDescent="0.25">
      <c r="D403" s="36"/>
    </row>
    <row r="404" spans="4:4" x14ac:dyDescent="0.25">
      <c r="D404" s="36"/>
    </row>
    <row r="405" spans="4:4" x14ac:dyDescent="0.25">
      <c r="D405" s="36"/>
    </row>
    <row r="406" spans="4:4" x14ac:dyDescent="0.25">
      <c r="D406" s="36"/>
    </row>
    <row r="407" spans="4:4" x14ac:dyDescent="0.25">
      <c r="D407" s="36"/>
    </row>
    <row r="408" spans="4:4" x14ac:dyDescent="0.25">
      <c r="D408" s="36"/>
    </row>
    <row r="409" spans="4:4" x14ac:dyDescent="0.25">
      <c r="D409" s="36"/>
    </row>
    <row r="410" spans="4:4" x14ac:dyDescent="0.25">
      <c r="D410" s="36"/>
    </row>
    <row r="411" spans="4:4" x14ac:dyDescent="0.25">
      <c r="D411" s="36"/>
    </row>
    <row r="412" spans="4:4" x14ac:dyDescent="0.25">
      <c r="D412" s="36"/>
    </row>
    <row r="413" spans="4:4" x14ac:dyDescent="0.25">
      <c r="D413" s="36"/>
    </row>
    <row r="414" spans="4:4" x14ac:dyDescent="0.25">
      <c r="D414" s="36"/>
    </row>
    <row r="415" spans="4:4" x14ac:dyDescent="0.25">
      <c r="D415" s="36"/>
    </row>
    <row r="416" spans="4:4" x14ac:dyDescent="0.25">
      <c r="D416" s="36"/>
    </row>
    <row r="417" spans="4:4" x14ac:dyDescent="0.25">
      <c r="D417" s="36"/>
    </row>
    <row r="418" spans="4:4" x14ac:dyDescent="0.25">
      <c r="D418" s="36"/>
    </row>
    <row r="419" spans="4:4" x14ac:dyDescent="0.25">
      <c r="D419" s="36"/>
    </row>
    <row r="420" spans="4:4" x14ac:dyDescent="0.25">
      <c r="D420" s="36"/>
    </row>
    <row r="421" spans="4:4" x14ac:dyDescent="0.25">
      <c r="D421" s="36"/>
    </row>
    <row r="422" spans="4:4" x14ac:dyDescent="0.25">
      <c r="D422" s="36"/>
    </row>
    <row r="423" spans="4:4" x14ac:dyDescent="0.25">
      <c r="D423" s="36"/>
    </row>
    <row r="424" spans="4:4" x14ac:dyDescent="0.25">
      <c r="D424" s="36"/>
    </row>
    <row r="425" spans="4:4" x14ac:dyDescent="0.25">
      <c r="D425" s="36"/>
    </row>
    <row r="426" spans="4:4" x14ac:dyDescent="0.25">
      <c r="D426" s="36"/>
    </row>
    <row r="427" spans="4:4" x14ac:dyDescent="0.25">
      <c r="D427" s="36"/>
    </row>
    <row r="428" spans="4:4" x14ac:dyDescent="0.25">
      <c r="D428" s="36"/>
    </row>
    <row r="429" spans="4:4" x14ac:dyDescent="0.25">
      <c r="D429" s="36"/>
    </row>
    <row r="430" spans="4:4" x14ac:dyDescent="0.25">
      <c r="D430" s="36"/>
    </row>
    <row r="431" spans="4:4" x14ac:dyDescent="0.25">
      <c r="D431" s="36"/>
    </row>
    <row r="432" spans="4:4" x14ac:dyDescent="0.25">
      <c r="D432" s="36"/>
    </row>
    <row r="433" spans="4:4" x14ac:dyDescent="0.25">
      <c r="D433" s="36"/>
    </row>
    <row r="434" spans="4:4" x14ac:dyDescent="0.25">
      <c r="D434" s="36"/>
    </row>
    <row r="435" spans="4:4" x14ac:dyDescent="0.25">
      <c r="D435" s="36"/>
    </row>
    <row r="436" spans="4:4" x14ac:dyDescent="0.25">
      <c r="D436" s="36"/>
    </row>
    <row r="437" spans="4:4" x14ac:dyDescent="0.25">
      <c r="D437" s="36"/>
    </row>
    <row r="438" spans="4:4" x14ac:dyDescent="0.25">
      <c r="D438" s="36"/>
    </row>
    <row r="439" spans="4:4" x14ac:dyDescent="0.25">
      <c r="D439" s="36"/>
    </row>
    <row r="440" spans="4:4" x14ac:dyDescent="0.25">
      <c r="D440" s="36"/>
    </row>
    <row r="441" spans="4:4" x14ac:dyDescent="0.25">
      <c r="D441" s="36"/>
    </row>
    <row r="442" spans="4:4" x14ac:dyDescent="0.25">
      <c r="D442" s="36"/>
    </row>
    <row r="443" spans="4:4" x14ac:dyDescent="0.25">
      <c r="D443" s="36"/>
    </row>
    <row r="444" spans="4:4" x14ac:dyDescent="0.25">
      <c r="D444" s="36"/>
    </row>
    <row r="445" spans="4:4" x14ac:dyDescent="0.25">
      <c r="D445" s="36"/>
    </row>
    <row r="446" spans="4:4" x14ac:dyDescent="0.25">
      <c r="D446" s="36"/>
    </row>
    <row r="447" spans="4:4" x14ac:dyDescent="0.25">
      <c r="D447" s="36"/>
    </row>
    <row r="448" spans="4:4" x14ac:dyDescent="0.25">
      <c r="D448" s="36"/>
    </row>
    <row r="449" spans="4:4" x14ac:dyDescent="0.25">
      <c r="D449" s="36"/>
    </row>
    <row r="450" spans="4:4" x14ac:dyDescent="0.25">
      <c r="D450" s="36"/>
    </row>
    <row r="451" spans="4:4" x14ac:dyDescent="0.25">
      <c r="D451" s="36"/>
    </row>
    <row r="452" spans="4:4" x14ac:dyDescent="0.25">
      <c r="D452" s="36"/>
    </row>
    <row r="453" spans="4:4" x14ac:dyDescent="0.25">
      <c r="D453" s="36"/>
    </row>
    <row r="454" spans="4:4" x14ac:dyDescent="0.25">
      <c r="D454" s="36"/>
    </row>
    <row r="455" spans="4:4" x14ac:dyDescent="0.25">
      <c r="D455" s="36"/>
    </row>
    <row r="456" spans="4:4" x14ac:dyDescent="0.25">
      <c r="D456" s="36"/>
    </row>
    <row r="457" spans="4:4" x14ac:dyDescent="0.25">
      <c r="D457" s="36"/>
    </row>
    <row r="458" spans="4:4" x14ac:dyDescent="0.25">
      <c r="D458" s="36"/>
    </row>
    <row r="459" spans="4:4" x14ac:dyDescent="0.25">
      <c r="D459" s="36"/>
    </row>
    <row r="460" spans="4:4" x14ac:dyDescent="0.25">
      <c r="D460" s="36"/>
    </row>
    <row r="461" spans="4:4" x14ac:dyDescent="0.25">
      <c r="D461" s="36"/>
    </row>
    <row r="462" spans="4:4" x14ac:dyDescent="0.25">
      <c r="D462" s="36"/>
    </row>
    <row r="463" spans="4:4" x14ac:dyDescent="0.25">
      <c r="D463" s="36"/>
    </row>
    <row r="464" spans="4:4" x14ac:dyDescent="0.25">
      <c r="D464" s="36"/>
    </row>
    <row r="465" spans="4:4" x14ac:dyDescent="0.25">
      <c r="D465" s="36"/>
    </row>
    <row r="466" spans="4:4" x14ac:dyDescent="0.25">
      <c r="D466" s="36"/>
    </row>
    <row r="467" spans="4:4" x14ac:dyDescent="0.25">
      <c r="D467" s="36"/>
    </row>
    <row r="468" spans="4:4" x14ac:dyDescent="0.25">
      <c r="D468" s="36"/>
    </row>
    <row r="469" spans="4:4" x14ac:dyDescent="0.25">
      <c r="D469" s="36"/>
    </row>
    <row r="470" spans="4:4" x14ac:dyDescent="0.25">
      <c r="D470" s="36"/>
    </row>
    <row r="471" spans="4:4" x14ac:dyDescent="0.25">
      <c r="D471" s="36"/>
    </row>
    <row r="472" spans="4:4" x14ac:dyDescent="0.25">
      <c r="D472" s="36"/>
    </row>
    <row r="473" spans="4:4" x14ac:dyDescent="0.25">
      <c r="D473" s="36"/>
    </row>
    <row r="474" spans="4:4" x14ac:dyDescent="0.25">
      <c r="D474" s="36"/>
    </row>
    <row r="475" spans="4:4" x14ac:dyDescent="0.25">
      <c r="D475" s="36"/>
    </row>
    <row r="476" spans="4:4" x14ac:dyDescent="0.25">
      <c r="D476" s="36"/>
    </row>
    <row r="477" spans="4:4" x14ac:dyDescent="0.25">
      <c r="D477" s="36"/>
    </row>
    <row r="478" spans="4:4" x14ac:dyDescent="0.25">
      <c r="D478" s="36"/>
    </row>
    <row r="479" spans="4:4" x14ac:dyDescent="0.25">
      <c r="D479" s="36"/>
    </row>
    <row r="480" spans="4:4" x14ac:dyDescent="0.25">
      <c r="D480" s="36"/>
    </row>
    <row r="481" spans="4:4" x14ac:dyDescent="0.25">
      <c r="D481" s="36"/>
    </row>
    <row r="482" spans="4:4" x14ac:dyDescent="0.25">
      <c r="D482" s="36"/>
    </row>
    <row r="483" spans="4:4" x14ac:dyDescent="0.25">
      <c r="D483" s="36"/>
    </row>
    <row r="484" spans="4:4" x14ac:dyDescent="0.25">
      <c r="D484" s="36"/>
    </row>
    <row r="485" spans="4:4" x14ac:dyDescent="0.25">
      <c r="D485" s="36"/>
    </row>
    <row r="486" spans="4:4" x14ac:dyDescent="0.25">
      <c r="D486" s="36"/>
    </row>
    <row r="487" spans="4:4" x14ac:dyDescent="0.25">
      <c r="D487" s="36"/>
    </row>
    <row r="488" spans="4:4" x14ac:dyDescent="0.25">
      <c r="D488" s="36"/>
    </row>
    <row r="489" spans="4:4" x14ac:dyDescent="0.25">
      <c r="D489" s="36"/>
    </row>
    <row r="490" spans="4:4" x14ac:dyDescent="0.25">
      <c r="D490" s="36"/>
    </row>
    <row r="491" spans="4:4" x14ac:dyDescent="0.25">
      <c r="D491" s="36"/>
    </row>
    <row r="492" spans="4:4" x14ac:dyDescent="0.25">
      <c r="D492" s="36"/>
    </row>
    <row r="493" spans="4:4" x14ac:dyDescent="0.25">
      <c r="D493" s="36"/>
    </row>
    <row r="494" spans="4:4" x14ac:dyDescent="0.25">
      <c r="D494" s="36"/>
    </row>
    <row r="495" spans="4:4" x14ac:dyDescent="0.25">
      <c r="D495" s="36"/>
    </row>
    <row r="496" spans="4:4" x14ac:dyDescent="0.25">
      <c r="D496" s="36"/>
    </row>
    <row r="497" spans="4:4" x14ac:dyDescent="0.25">
      <c r="D497" s="36"/>
    </row>
    <row r="498" spans="4:4" x14ac:dyDescent="0.25">
      <c r="D498" s="36"/>
    </row>
    <row r="499" spans="4:4" x14ac:dyDescent="0.25">
      <c r="D499" s="36"/>
    </row>
    <row r="500" spans="4:4" x14ac:dyDescent="0.25">
      <c r="D500" s="36"/>
    </row>
    <row r="501" spans="4:4" x14ac:dyDescent="0.25">
      <c r="D501" s="36"/>
    </row>
    <row r="502" spans="4:4" x14ac:dyDescent="0.25">
      <c r="D502" s="36"/>
    </row>
    <row r="503" spans="4:4" x14ac:dyDescent="0.25">
      <c r="D503" s="36"/>
    </row>
    <row r="504" spans="4:4" x14ac:dyDescent="0.25">
      <c r="D504" s="36"/>
    </row>
    <row r="505" spans="4:4" x14ac:dyDescent="0.25">
      <c r="D505" s="36"/>
    </row>
    <row r="506" spans="4:4" x14ac:dyDescent="0.25">
      <c r="D506" s="36"/>
    </row>
    <row r="507" spans="4:4" x14ac:dyDescent="0.25">
      <c r="D507" s="36"/>
    </row>
    <row r="508" spans="4:4" x14ac:dyDescent="0.25">
      <c r="D508" s="36"/>
    </row>
    <row r="509" spans="4:4" x14ac:dyDescent="0.25">
      <c r="D509" s="36"/>
    </row>
    <row r="510" spans="4:4" x14ac:dyDescent="0.25">
      <c r="D510" s="36"/>
    </row>
    <row r="511" spans="4:4" x14ac:dyDescent="0.25">
      <c r="D511" s="36"/>
    </row>
    <row r="512" spans="4:4" x14ac:dyDescent="0.25">
      <c r="D512" s="36"/>
    </row>
    <row r="513" spans="4:4" x14ac:dyDescent="0.25">
      <c r="D513" s="36"/>
    </row>
    <row r="514" spans="4:4" x14ac:dyDescent="0.25">
      <c r="D514" s="36"/>
    </row>
    <row r="515" spans="4:4" x14ac:dyDescent="0.25">
      <c r="D515" s="36"/>
    </row>
    <row r="516" spans="4:4" x14ac:dyDescent="0.25">
      <c r="D516" s="36"/>
    </row>
    <row r="517" spans="4:4" x14ac:dyDescent="0.25">
      <c r="D517" s="36"/>
    </row>
    <row r="518" spans="4:4" x14ac:dyDescent="0.25">
      <c r="D518" s="36"/>
    </row>
    <row r="519" spans="4:4" x14ac:dyDescent="0.25">
      <c r="D519" s="36"/>
    </row>
    <row r="520" spans="4:4" x14ac:dyDescent="0.25">
      <c r="D520" s="36"/>
    </row>
    <row r="521" spans="4:4" x14ac:dyDescent="0.25">
      <c r="D521" s="36"/>
    </row>
    <row r="522" spans="4:4" x14ac:dyDescent="0.25">
      <c r="D522" s="36"/>
    </row>
    <row r="523" spans="4:4" x14ac:dyDescent="0.25">
      <c r="D523" s="36"/>
    </row>
    <row r="524" spans="4:4" x14ac:dyDescent="0.25">
      <c r="D524" s="36"/>
    </row>
    <row r="525" spans="4:4" x14ac:dyDescent="0.25">
      <c r="D525" s="36"/>
    </row>
    <row r="526" spans="4:4" x14ac:dyDescent="0.25">
      <c r="D526" s="36"/>
    </row>
    <row r="527" spans="4:4" x14ac:dyDescent="0.25">
      <c r="D527" s="36"/>
    </row>
    <row r="528" spans="4:4" x14ac:dyDescent="0.25">
      <c r="D528" s="36"/>
    </row>
    <row r="529" spans="4:4" x14ac:dyDescent="0.25">
      <c r="D529" s="36"/>
    </row>
    <row r="530" spans="4:4" x14ac:dyDescent="0.25">
      <c r="D530" s="36"/>
    </row>
    <row r="531" spans="4:4" x14ac:dyDescent="0.25">
      <c r="D531" s="36"/>
    </row>
    <row r="532" spans="4:4" x14ac:dyDescent="0.25">
      <c r="D532" s="36"/>
    </row>
    <row r="533" spans="4:4" x14ac:dyDescent="0.25">
      <c r="D533" s="36"/>
    </row>
    <row r="534" spans="4:4" x14ac:dyDescent="0.25">
      <c r="D534" s="36"/>
    </row>
    <row r="535" spans="4:4" x14ac:dyDescent="0.25">
      <c r="D535" s="36"/>
    </row>
    <row r="536" spans="4:4" x14ac:dyDescent="0.25">
      <c r="D536" s="36"/>
    </row>
    <row r="537" spans="4:4" x14ac:dyDescent="0.25">
      <c r="D537" s="36"/>
    </row>
    <row r="538" spans="4:4" x14ac:dyDescent="0.25">
      <c r="D538" s="36"/>
    </row>
    <row r="539" spans="4:4" x14ac:dyDescent="0.25">
      <c r="D539" s="36"/>
    </row>
    <row r="540" spans="4:4" x14ac:dyDescent="0.25">
      <c r="D540" s="36"/>
    </row>
    <row r="541" spans="4:4" x14ac:dyDescent="0.25">
      <c r="D541" s="36"/>
    </row>
    <row r="542" spans="4:4" x14ac:dyDescent="0.25">
      <c r="D542" s="36"/>
    </row>
    <row r="543" spans="4:4" x14ac:dyDescent="0.25">
      <c r="D543" s="36"/>
    </row>
    <row r="544" spans="4:4" x14ac:dyDescent="0.25">
      <c r="D544" s="36"/>
    </row>
    <row r="545" spans="4:4" x14ac:dyDescent="0.25">
      <c r="D545" s="36"/>
    </row>
    <row r="546" spans="4:4" x14ac:dyDescent="0.25">
      <c r="D546" s="36"/>
    </row>
  </sheetData>
  <mergeCells count="9">
    <mergeCell ref="A36:B36"/>
    <mergeCell ref="A37:B37"/>
    <mergeCell ref="A38:B38"/>
    <mergeCell ref="A2:F2"/>
    <mergeCell ref="H2:K2"/>
    <mergeCell ref="A3:F3"/>
    <mergeCell ref="H4:K4"/>
    <mergeCell ref="A34:B34"/>
    <mergeCell ref="A35:B35"/>
  </mergeCells>
  <pageMargins left="0.43" right="0.34" top="0.45" bottom="0.75" header="0.3" footer="0.3"/>
  <pageSetup paperSize="9" orientation="portrait" r:id="rId1"/>
  <headerFooter>
    <oddHeader>&amp;L&amp;9Nom : ___________________________&amp;C&amp;9Date&amp;11 : _______________</oddHeader>
    <oddFooter>&amp;C&amp;8charivari.eklablog.com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topLeftCell="A3" zoomScaleNormal="100" zoomScalePageLayoutView="80" workbookViewId="0">
      <selection activeCell="E14" sqref="E14"/>
    </sheetView>
  </sheetViews>
  <sheetFormatPr baseColWidth="10" defaultRowHeight="15" x14ac:dyDescent="0.25"/>
  <cols>
    <col min="1" max="1" width="4.7109375" style="9" customWidth="1"/>
    <col min="2" max="2" width="25" customWidth="1"/>
    <col min="3" max="3" width="5" customWidth="1"/>
    <col min="4" max="4" width="5" style="6" customWidth="1"/>
    <col min="5" max="5" width="28.42578125" customWidth="1"/>
    <col min="6" max="6" width="10" customWidth="1"/>
    <col min="7" max="7" width="1.28515625" customWidth="1"/>
    <col min="8" max="8" width="7.42578125" customWidth="1"/>
    <col min="9" max="9" width="1.140625" hidden="1" customWidth="1"/>
    <col min="10" max="10" width="1.5703125" hidden="1" customWidth="1"/>
    <col min="11" max="11" width="7.42578125" customWidth="1"/>
    <col min="12" max="13" width="2.42578125" style="1" customWidth="1"/>
    <col min="14" max="15" width="6.28515625" style="1" customWidth="1"/>
    <col min="16" max="16" width="8.85546875" customWidth="1"/>
    <col min="17" max="18" width="7.5703125" customWidth="1"/>
  </cols>
  <sheetData>
    <row r="1" spans="1:18" x14ac:dyDescent="0.25">
      <c r="A1" s="48"/>
      <c r="B1" s="49"/>
      <c r="C1" s="49"/>
      <c r="D1" s="50"/>
      <c r="E1" s="49"/>
      <c r="F1" s="49"/>
      <c r="G1" s="49"/>
      <c r="K1">
        <f ca="1">RAND()</f>
        <v>6.7575206777546692E-2</v>
      </c>
      <c r="L1" s="1">
        <f ca="1">ROUND(+K1*1000,0)</f>
        <v>68</v>
      </c>
    </row>
    <row r="2" spans="1:18" ht="27.75" customHeight="1" x14ac:dyDescent="0.5">
      <c r="A2" s="68" t="str">
        <f ca="1">"Défi : 50 calculs en 5 minutes (série "&amp;L1&amp;")"</f>
        <v>Défi : 50 calculs en 5 minutes (série 68)</v>
      </c>
      <c r="B2" s="68"/>
      <c r="C2" s="68"/>
      <c r="D2" s="68"/>
      <c r="E2" s="68"/>
      <c r="F2" s="68"/>
      <c r="G2" s="51"/>
      <c r="H2" s="69" t="str">
        <f ca="1">"série "&amp;L1</f>
        <v>série 68</v>
      </c>
      <c r="I2" s="69"/>
      <c r="J2" s="69"/>
      <c r="K2" s="69"/>
    </row>
    <row r="3" spans="1:18" x14ac:dyDescent="0.25">
      <c r="A3" s="70" t="s">
        <v>5</v>
      </c>
      <c r="B3" s="70"/>
      <c r="C3" s="70"/>
      <c r="D3" s="70"/>
      <c r="E3" s="70"/>
      <c r="F3" s="71"/>
      <c r="G3" s="52"/>
      <c r="H3" s="7"/>
      <c r="I3" s="7"/>
    </row>
    <row r="4" spans="1:18" x14ac:dyDescent="0.25">
      <c r="A4" s="53"/>
      <c r="B4" s="54"/>
      <c r="C4" s="54"/>
      <c r="D4" s="55"/>
      <c r="E4" s="54"/>
      <c r="F4" s="54"/>
      <c r="G4" s="52"/>
      <c r="H4" s="72" t="s">
        <v>4</v>
      </c>
      <c r="I4" s="72"/>
      <c r="J4" s="72"/>
      <c r="K4" s="72"/>
      <c r="L4" s="15"/>
      <c r="M4" s="15"/>
      <c r="N4" s="15"/>
      <c r="O4" s="15"/>
      <c r="P4" s="15"/>
      <c r="Q4" s="15"/>
      <c r="R4" s="15"/>
    </row>
    <row r="5" spans="1:18" ht="15" customHeight="1" x14ac:dyDescent="0.25">
      <c r="A5" s="10"/>
      <c r="B5" s="18"/>
      <c r="C5" s="18"/>
      <c r="D5" s="19"/>
      <c r="E5" s="18"/>
      <c r="F5" s="18"/>
      <c r="G5" s="25"/>
      <c r="H5" s="24" t="s">
        <v>3</v>
      </c>
      <c r="I5" s="24"/>
      <c r="J5" s="24"/>
      <c r="K5" s="24" t="s">
        <v>2</v>
      </c>
      <c r="L5" s="15"/>
      <c r="M5" s="15"/>
      <c r="N5" s="12" t="s">
        <v>0</v>
      </c>
      <c r="O5" s="13"/>
      <c r="P5" s="15"/>
      <c r="Q5" s="17" t="s">
        <v>1</v>
      </c>
      <c r="R5" s="16"/>
    </row>
    <row r="6" spans="1:18" ht="22.5" customHeight="1" x14ac:dyDescent="0.25">
      <c r="A6" s="14">
        <v>1</v>
      </c>
      <c r="B6" s="38" t="str">
        <f ca="1">N6&amp;" x "&amp;O6&amp;" = ____"</f>
        <v>3 x 7 = ____</v>
      </c>
      <c r="C6" s="21"/>
      <c r="D6" s="22">
        <v>26</v>
      </c>
      <c r="E6" s="38" t="str">
        <f ca="1">Q6+R6&amp;" pour aller à "&amp;Q6+10&amp;" : ____"</f>
        <v>96 pour aller à 100 : ____</v>
      </c>
      <c r="F6" s="20"/>
      <c r="G6" s="26"/>
      <c r="H6" s="28">
        <f ca="1">+N6*O6</f>
        <v>21</v>
      </c>
      <c r="I6" s="29"/>
      <c r="J6" s="29"/>
      <c r="K6" s="46">
        <f ca="1">10-R6</f>
        <v>4</v>
      </c>
      <c r="L6" s="15"/>
      <c r="M6" s="15"/>
      <c r="N6" s="31">
        <f ca="1">RANDBETWEEN(2,9)</f>
        <v>3</v>
      </c>
      <c r="O6" s="31">
        <f ca="1">RANDBETWEEN(6,9)</f>
        <v>7</v>
      </c>
      <c r="P6" s="15"/>
      <c r="Q6" s="31">
        <f ca="1">RANDBETWEEN(1,9)*10</f>
        <v>90</v>
      </c>
      <c r="R6" s="31">
        <f ca="1">RANDBETWEEN(0,9)</f>
        <v>6</v>
      </c>
    </row>
    <row r="7" spans="1:18" ht="22.5" customHeight="1" x14ac:dyDescent="0.25">
      <c r="A7" s="14">
        <v>2</v>
      </c>
      <c r="B7" s="20" t="str">
        <f ca="1">N7+O7&amp;" pour aller à "&amp;N7+10&amp;" : ____"</f>
        <v>58 pour aller à 60 : ____</v>
      </c>
      <c r="C7" s="21"/>
      <c r="D7" s="22">
        <v>27</v>
      </c>
      <c r="E7" s="38" t="str">
        <f ca="1">Q7&amp;" + "&amp;R7&amp;" = ____"</f>
        <v>21 + 30 = ____</v>
      </c>
      <c r="F7" s="20"/>
      <c r="G7" s="26"/>
      <c r="H7" s="46">
        <f ca="1">10-O7</f>
        <v>2</v>
      </c>
      <c r="I7" s="29"/>
      <c r="J7" s="29"/>
      <c r="K7" s="46">
        <f ca="1">+Q7+R7</f>
        <v>51</v>
      </c>
      <c r="L7" s="15"/>
      <c r="M7" s="15"/>
      <c r="N7" s="31">
        <f ca="1">RANDBETWEEN(1,9)*10</f>
        <v>50</v>
      </c>
      <c r="O7" s="31">
        <f ca="1">RANDBETWEEN(0,9)</f>
        <v>8</v>
      </c>
      <c r="P7" s="15"/>
      <c r="Q7" s="31">
        <f ca="1">RANDBETWEEN(21,99)</f>
        <v>21</v>
      </c>
      <c r="R7" s="31">
        <f ca="1">RANDBETWEEN(1,9)*10</f>
        <v>30</v>
      </c>
    </row>
    <row r="8" spans="1:18" ht="22.5" customHeight="1" x14ac:dyDescent="0.25">
      <c r="A8" s="14">
        <v>3</v>
      </c>
      <c r="B8" s="20" t="str">
        <f ca="1">N8&amp;" + "&amp;O8&amp;" = ____"</f>
        <v>56 + 80 = ____</v>
      </c>
      <c r="C8" s="21"/>
      <c r="D8" s="22">
        <v>28</v>
      </c>
      <c r="E8" s="38" t="str">
        <f ca="1">Q8*100+R8&amp;" + ____ = "&amp;(Q8+1)*100</f>
        <v>440 + ____ = 500</v>
      </c>
      <c r="F8" s="20"/>
      <c r="G8" s="26"/>
      <c r="H8" s="28">
        <f ca="1">+N8+O8</f>
        <v>136</v>
      </c>
      <c r="I8" s="29"/>
      <c r="J8" s="29"/>
      <c r="K8" s="46">
        <f ca="1">100-R8</f>
        <v>60</v>
      </c>
      <c r="L8" s="15"/>
      <c r="M8" s="15"/>
      <c r="N8" s="31">
        <f ca="1">RANDBETWEEN(21,99)</f>
        <v>56</v>
      </c>
      <c r="O8" s="31">
        <f ca="1">RANDBETWEEN(1,9)*10</f>
        <v>80</v>
      </c>
      <c r="P8" s="15"/>
      <c r="Q8" s="31">
        <f ca="1">RANDBETWEEN(1,9)</f>
        <v>4</v>
      </c>
      <c r="R8" s="31">
        <f ca="1">RANDBETWEEN(1,9)*10</f>
        <v>40</v>
      </c>
    </row>
    <row r="9" spans="1:18" ht="22.5" customHeight="1" x14ac:dyDescent="0.25">
      <c r="A9" s="14">
        <v>4</v>
      </c>
      <c r="B9" s="20" t="str">
        <f ca="1">N9*100+O9&amp;" + ____ = "&amp;(N9+1)*100</f>
        <v>590 + ____ = 600</v>
      </c>
      <c r="C9" s="21"/>
      <c r="D9" s="22">
        <v>29</v>
      </c>
      <c r="E9" s="38" t="str">
        <f ca="1">+Q9&amp;" x 1000 = ____"</f>
        <v>17 x 1000 = ____</v>
      </c>
      <c r="F9" s="20"/>
      <c r="G9" s="26"/>
      <c r="H9" s="28">
        <f ca="1">100-O9</f>
        <v>10</v>
      </c>
      <c r="I9" s="29"/>
      <c r="J9" s="29"/>
      <c r="K9" s="46">
        <f ca="1">+Q9*1000</f>
        <v>17000</v>
      </c>
      <c r="L9" s="15"/>
      <c r="M9" s="15"/>
      <c r="N9" s="31">
        <f ca="1">RANDBETWEEN(1,9)</f>
        <v>5</v>
      </c>
      <c r="O9" s="31">
        <f ca="1">RANDBETWEEN(1,9)*10</f>
        <v>90</v>
      </c>
      <c r="P9" s="15"/>
      <c r="Q9" s="31">
        <f ca="1">RANDBETWEEN(13,20)</f>
        <v>17</v>
      </c>
      <c r="R9" s="31"/>
    </row>
    <row r="10" spans="1:18" ht="22.5" customHeight="1" x14ac:dyDescent="0.25">
      <c r="A10" s="14">
        <v>5</v>
      </c>
      <c r="B10" s="20" t="str">
        <f ca="1">+N10&amp;" x 10 = ____"</f>
        <v>12 x 10 = ____</v>
      </c>
      <c r="C10" s="21"/>
      <c r="D10" s="22">
        <v>30</v>
      </c>
      <c r="E10" s="38" t="str">
        <f ca="1">"Le double de "&amp;Q10*10&amp;" est : ____"</f>
        <v>Le double de 100 est : ____</v>
      </c>
      <c r="F10" s="20"/>
      <c r="G10" s="26"/>
      <c r="H10" s="28">
        <f ca="1">+N10*10</f>
        <v>120</v>
      </c>
      <c r="I10" s="29"/>
      <c r="J10" s="29"/>
      <c r="K10" s="46">
        <f ca="1">+Q10*20</f>
        <v>200</v>
      </c>
      <c r="L10" s="15"/>
      <c r="M10" s="15"/>
      <c r="N10" s="31">
        <f ca="1">RANDBETWEEN(5,12)</f>
        <v>12</v>
      </c>
      <c r="O10" s="31"/>
      <c r="P10" s="15"/>
      <c r="Q10" s="31">
        <f ca="1">RANDBETWEEN(5,12)</f>
        <v>10</v>
      </c>
      <c r="R10" s="31"/>
    </row>
    <row r="11" spans="1:18" ht="22.5" customHeight="1" x14ac:dyDescent="0.25">
      <c r="A11" s="14">
        <v>6</v>
      </c>
      <c r="B11" s="20" t="str">
        <f ca="1">"Le double de "&amp;N11*10&amp;" est : ____"</f>
        <v>Le double de 50 est : ____</v>
      </c>
      <c r="C11" s="21"/>
      <c r="D11" s="22">
        <v>31</v>
      </c>
      <c r="E11" s="38" t="str">
        <f ca="1">Q11&amp;" x "&amp;R11&amp;" = ____"</f>
        <v>8 x 7 = ____</v>
      </c>
      <c r="F11" s="20"/>
      <c r="G11" s="26"/>
      <c r="H11" s="28">
        <f ca="1">+N11*20</f>
        <v>100</v>
      </c>
      <c r="I11" s="28"/>
      <c r="J11" s="28"/>
      <c r="K11" s="46">
        <f ca="1">+Q11*R11</f>
        <v>56</v>
      </c>
      <c r="L11" s="15"/>
      <c r="M11" s="15"/>
      <c r="N11" s="31">
        <f ca="1">RANDBETWEEN(5,12)</f>
        <v>5</v>
      </c>
      <c r="O11" s="31"/>
      <c r="P11" s="15"/>
      <c r="Q11" s="31">
        <f ca="1">RANDBETWEEN(2,9)</f>
        <v>8</v>
      </c>
      <c r="R11" s="31">
        <f ca="1">RANDBETWEEN(6,9)</f>
        <v>7</v>
      </c>
    </row>
    <row r="12" spans="1:18" ht="22.5" customHeight="1" x14ac:dyDescent="0.25">
      <c r="A12" s="14">
        <v>7</v>
      </c>
      <c r="B12" s="38" t="str">
        <f ca="1">N12&amp;" x "&amp;O12&amp;" = ____"</f>
        <v>9 x 7 = ____</v>
      </c>
      <c r="C12" s="21"/>
      <c r="D12" s="22">
        <v>32</v>
      </c>
      <c r="E12" s="38" t="str">
        <f ca="1">Q12+R12&amp;" + ____ = "&amp;Q12+10</f>
        <v>27 + ____ = 30</v>
      </c>
      <c r="F12" s="20"/>
      <c r="G12" s="26"/>
      <c r="H12" s="46">
        <f ca="1">+N12*O12</f>
        <v>63</v>
      </c>
      <c r="I12" s="29"/>
      <c r="J12" s="29"/>
      <c r="K12" s="46">
        <f ca="1">10-R12</f>
        <v>3</v>
      </c>
      <c r="L12" s="15"/>
      <c r="M12" s="15"/>
      <c r="N12" s="31">
        <f ca="1">RANDBETWEEN(2,9)</f>
        <v>9</v>
      </c>
      <c r="O12" s="31">
        <f ca="1">RANDBETWEEN(6,9)</f>
        <v>7</v>
      </c>
      <c r="P12" s="15"/>
      <c r="Q12" s="31">
        <f ca="1">RANDBETWEEN(1,9)*10</f>
        <v>20</v>
      </c>
      <c r="R12" s="31">
        <f ca="1">RANDBETWEEN(0,9)</f>
        <v>7</v>
      </c>
    </row>
    <row r="13" spans="1:18" ht="22.5" customHeight="1" x14ac:dyDescent="0.25">
      <c r="A13" s="14">
        <v>8</v>
      </c>
      <c r="B13" s="38" t="str">
        <f ca="1">N13+O13&amp;" + ____ = "&amp;N13+10</f>
        <v>56 + ____ = 60</v>
      </c>
      <c r="C13" s="21"/>
      <c r="D13" s="22">
        <v>33</v>
      </c>
      <c r="E13" s="38" t="str">
        <f ca="1">Q13&amp;" + "&amp;R13&amp;" = ____"</f>
        <v>81 + 20 = ____</v>
      </c>
      <c r="F13" s="20"/>
      <c r="G13" s="26"/>
      <c r="H13" s="46">
        <f ca="1">10-O13</f>
        <v>4</v>
      </c>
      <c r="I13" s="29"/>
      <c r="J13" s="29"/>
      <c r="K13" s="46">
        <f ca="1">+Q13+R13</f>
        <v>101</v>
      </c>
      <c r="L13" s="15"/>
      <c r="M13" s="15"/>
      <c r="N13" s="31">
        <f ca="1">RANDBETWEEN(1,9)*10</f>
        <v>50</v>
      </c>
      <c r="O13" s="31">
        <f ca="1">RANDBETWEEN(0,9)</f>
        <v>6</v>
      </c>
      <c r="P13" s="15"/>
      <c r="Q13" s="31">
        <f ca="1">RANDBETWEEN(21,99)</f>
        <v>81</v>
      </c>
      <c r="R13" s="31">
        <f ca="1">RANDBETWEEN(1,9)*10</f>
        <v>20</v>
      </c>
    </row>
    <row r="14" spans="1:18" ht="22.5" customHeight="1" x14ac:dyDescent="0.25">
      <c r="A14" s="14">
        <v>9</v>
      </c>
      <c r="B14" s="38" t="str">
        <f ca="1">N14&amp;" + "&amp;O14&amp;" = ____"</f>
        <v>58 + 20 = ____</v>
      </c>
      <c r="C14" s="21"/>
      <c r="D14" s="22">
        <v>34</v>
      </c>
      <c r="E14" s="38" t="str">
        <f ca="1">Q14*100+R14&amp;" pour aller à "&amp;(Q14+1)*100&amp;" : ____"</f>
        <v>660 pour aller à 700 : ____</v>
      </c>
      <c r="F14" s="20"/>
      <c r="G14" s="26"/>
      <c r="H14" s="46">
        <f ca="1">+N14+O14</f>
        <v>78</v>
      </c>
      <c r="I14" s="29"/>
      <c r="J14" s="29"/>
      <c r="K14" s="46">
        <f ca="1">100-R14</f>
        <v>40</v>
      </c>
      <c r="L14" s="15"/>
      <c r="M14" s="15"/>
      <c r="N14" s="31">
        <f ca="1">RANDBETWEEN(21,99)</f>
        <v>58</v>
      </c>
      <c r="O14" s="31">
        <f ca="1">RANDBETWEEN(1,9)*10</f>
        <v>20</v>
      </c>
      <c r="P14" s="15"/>
      <c r="Q14" s="31">
        <f ca="1">RANDBETWEEN(1,9)</f>
        <v>6</v>
      </c>
      <c r="R14" s="31">
        <f ca="1">RANDBETWEEN(1,9)*10</f>
        <v>60</v>
      </c>
    </row>
    <row r="15" spans="1:18" ht="22.5" customHeight="1" x14ac:dyDescent="0.25">
      <c r="A15" s="14">
        <v>10</v>
      </c>
      <c r="B15" s="38" t="str">
        <f ca="1">N15*100+O15&amp;" pour aller à "&amp;(N15+1)*100&amp;" : ____"</f>
        <v>140 pour aller à 200 : ____</v>
      </c>
      <c r="C15" s="21"/>
      <c r="D15" s="22">
        <v>35</v>
      </c>
      <c r="E15" s="38" t="str">
        <f ca="1">+Q15&amp;" x 100 = ____"</f>
        <v>19 x 100 = ____</v>
      </c>
      <c r="F15" s="20"/>
      <c r="G15" s="26"/>
      <c r="H15" s="46">
        <f ca="1">100-O15</f>
        <v>60</v>
      </c>
      <c r="I15" s="29"/>
      <c r="J15" s="29"/>
      <c r="K15" s="46">
        <f ca="1">+Q15*100</f>
        <v>1900</v>
      </c>
      <c r="L15" s="15"/>
      <c r="M15" s="15"/>
      <c r="N15" s="31">
        <f ca="1">RANDBETWEEN(1,9)</f>
        <v>1</v>
      </c>
      <c r="O15" s="31">
        <f ca="1">RANDBETWEEN(1,9)*10</f>
        <v>40</v>
      </c>
      <c r="P15" s="15"/>
      <c r="Q15" s="31">
        <f ca="1">RANDBETWEEN(13,20)</f>
        <v>19</v>
      </c>
      <c r="R15" s="31"/>
    </row>
    <row r="16" spans="1:18" ht="22.5" customHeight="1" x14ac:dyDescent="0.25">
      <c r="A16" s="14">
        <v>11</v>
      </c>
      <c r="B16" s="38" t="str">
        <f ca="1">+N16&amp;" x 1000 = ____"</f>
        <v>10 x 1000 = ____</v>
      </c>
      <c r="C16" s="21"/>
      <c r="D16" s="22">
        <v>36</v>
      </c>
      <c r="E16" s="38" t="str">
        <f ca="1">"Le double de "&amp;Q16*10&amp;" est : ____"</f>
        <v>Le double de 50 est : ____</v>
      </c>
      <c r="F16" s="20"/>
      <c r="G16" s="26"/>
      <c r="H16" s="46">
        <f ca="1">+N16*1000</f>
        <v>10000</v>
      </c>
      <c r="I16" s="29"/>
      <c r="J16" s="29"/>
      <c r="K16" s="46">
        <f ca="1">+Q16*20</f>
        <v>100</v>
      </c>
      <c r="L16" s="15"/>
      <c r="M16" s="15"/>
      <c r="N16" s="31">
        <f ca="1">RANDBETWEEN(5,12)</f>
        <v>10</v>
      </c>
      <c r="O16" s="31"/>
      <c r="P16" s="15"/>
      <c r="Q16" s="31">
        <f ca="1">RANDBETWEEN(5,12)</f>
        <v>5</v>
      </c>
      <c r="R16" s="31"/>
    </row>
    <row r="17" spans="1:18" ht="22.5" customHeight="1" x14ac:dyDescent="0.25">
      <c r="A17" s="14">
        <v>12</v>
      </c>
      <c r="B17" s="38" t="str">
        <f ca="1">"Le double de "&amp;N17*10&amp;" est : ____"</f>
        <v>Le double de 90 est : ____</v>
      </c>
      <c r="C17" s="21"/>
      <c r="D17" s="22">
        <v>37</v>
      </c>
      <c r="E17" s="38" t="str">
        <f ca="1">Q17&amp;" x "&amp;R17&amp;" = ____"</f>
        <v>8 x 7 = ____</v>
      </c>
      <c r="F17" s="20"/>
      <c r="G17" s="26"/>
      <c r="H17" s="46">
        <f ca="1">+N17*20</f>
        <v>180</v>
      </c>
      <c r="I17" s="29"/>
      <c r="J17" s="29"/>
      <c r="K17" s="46">
        <f ca="1">+Q17*R17</f>
        <v>56</v>
      </c>
      <c r="L17" s="15"/>
      <c r="M17" s="15"/>
      <c r="N17" s="31">
        <f ca="1">RANDBETWEEN(5,12)</f>
        <v>9</v>
      </c>
      <c r="O17" s="31"/>
      <c r="P17" s="15"/>
      <c r="Q17" s="31">
        <f ca="1">RANDBETWEEN(2,9)</f>
        <v>8</v>
      </c>
      <c r="R17" s="31">
        <f ca="1">RANDBETWEEN(6,9)</f>
        <v>7</v>
      </c>
    </row>
    <row r="18" spans="1:18" ht="22.5" customHeight="1" x14ac:dyDescent="0.25">
      <c r="A18" s="14">
        <v>13</v>
      </c>
      <c r="B18" s="38" t="str">
        <f ca="1">N18&amp;" x "&amp;O18&amp;" = ____"</f>
        <v>2 x 6 = ____</v>
      </c>
      <c r="C18" s="21"/>
      <c r="D18" s="22">
        <v>38</v>
      </c>
      <c r="E18" s="38" t="str">
        <f ca="1">Q18+R18&amp;" pour aller à "&amp;Q18+10&amp;" : ____"</f>
        <v>98 pour aller à 100 : ____</v>
      </c>
      <c r="F18" s="20"/>
      <c r="G18" s="26"/>
      <c r="H18" s="46">
        <f ca="1">+N18*O18</f>
        <v>12</v>
      </c>
      <c r="I18" s="29"/>
      <c r="J18" s="29"/>
      <c r="K18" s="46">
        <f ca="1">10-R18</f>
        <v>2</v>
      </c>
      <c r="L18" s="15"/>
      <c r="M18" s="15"/>
      <c r="N18" s="31">
        <f ca="1">RANDBETWEEN(2,9)</f>
        <v>2</v>
      </c>
      <c r="O18" s="31">
        <f ca="1">RANDBETWEEN(6,9)</f>
        <v>6</v>
      </c>
      <c r="P18" s="15"/>
      <c r="Q18" s="31">
        <f ca="1">RANDBETWEEN(1,9)*10</f>
        <v>90</v>
      </c>
      <c r="R18" s="31">
        <f ca="1">RANDBETWEEN(0,9)</f>
        <v>8</v>
      </c>
    </row>
    <row r="19" spans="1:18" ht="22.5" customHeight="1" x14ac:dyDescent="0.25">
      <c r="A19" s="14">
        <v>14</v>
      </c>
      <c r="B19" s="38" t="str">
        <f ca="1">N19+O19&amp;" pour aller à "&amp;N19+10&amp;" : ____"</f>
        <v>43 pour aller à 50 : ____</v>
      </c>
      <c r="C19" s="21"/>
      <c r="D19" s="22">
        <v>39</v>
      </c>
      <c r="E19" s="38" t="str">
        <f ca="1">Q19&amp;" + "&amp;R19&amp;" = ____"</f>
        <v>75 + 50 = ____</v>
      </c>
      <c r="F19" s="20"/>
      <c r="G19" s="26"/>
      <c r="H19" s="46">
        <f ca="1">10-O19</f>
        <v>7</v>
      </c>
      <c r="I19" s="29"/>
      <c r="J19" s="29"/>
      <c r="K19" s="46">
        <f ca="1">+Q19+R19</f>
        <v>125</v>
      </c>
      <c r="L19" s="15"/>
      <c r="M19" s="15"/>
      <c r="N19" s="31">
        <f ca="1">RANDBETWEEN(1,9)*10</f>
        <v>40</v>
      </c>
      <c r="O19" s="31">
        <f ca="1">RANDBETWEEN(0,9)</f>
        <v>3</v>
      </c>
      <c r="P19" s="15"/>
      <c r="Q19" s="31">
        <f ca="1">RANDBETWEEN(21,99)</f>
        <v>75</v>
      </c>
      <c r="R19" s="31">
        <f ca="1">RANDBETWEEN(1,9)*10</f>
        <v>50</v>
      </c>
    </row>
    <row r="20" spans="1:18" ht="22.5" customHeight="1" x14ac:dyDescent="0.25">
      <c r="A20" s="14">
        <v>15</v>
      </c>
      <c r="B20" s="38" t="str">
        <f ca="1">N20&amp;" + "&amp;O20&amp;" = ____"</f>
        <v>81 + 80 = ____</v>
      </c>
      <c r="C20" s="21"/>
      <c r="D20" s="22">
        <v>40</v>
      </c>
      <c r="E20" s="38" t="str">
        <f ca="1">Q20*100+R20&amp;" + ____ = "&amp;(Q20+1)*100</f>
        <v>160 + ____ = 200</v>
      </c>
      <c r="F20" s="20"/>
      <c r="G20" s="26"/>
      <c r="H20" s="46">
        <f ca="1">+N20+O20</f>
        <v>161</v>
      </c>
      <c r="I20" s="29"/>
      <c r="J20" s="29"/>
      <c r="K20" s="46">
        <f ca="1">100-R20</f>
        <v>40</v>
      </c>
      <c r="L20" s="15"/>
      <c r="M20" s="15"/>
      <c r="N20" s="31">
        <f ca="1">RANDBETWEEN(21,99)</f>
        <v>81</v>
      </c>
      <c r="O20" s="31">
        <f ca="1">RANDBETWEEN(1,9)*10</f>
        <v>80</v>
      </c>
      <c r="P20" s="15"/>
      <c r="Q20" s="31">
        <f ca="1">RANDBETWEEN(1,9)</f>
        <v>1</v>
      </c>
      <c r="R20" s="31">
        <f ca="1">RANDBETWEEN(1,9)*10</f>
        <v>60</v>
      </c>
    </row>
    <row r="21" spans="1:18" ht="22.5" customHeight="1" x14ac:dyDescent="0.25">
      <c r="A21" s="14">
        <v>16</v>
      </c>
      <c r="B21" s="38" t="str">
        <f ca="1">N21*100+O21&amp;" + ____ = "&amp;(N21+1)*100</f>
        <v>650 + ____ = 700</v>
      </c>
      <c r="C21" s="21"/>
      <c r="D21" s="22">
        <v>41</v>
      </c>
      <c r="E21" s="38" t="str">
        <f ca="1">+Q21&amp;" x 10 = ____"</f>
        <v>17 x 10 = ____</v>
      </c>
      <c r="F21" s="20"/>
      <c r="G21" s="26"/>
      <c r="H21" s="46">
        <f ca="1">100-O21</f>
        <v>50</v>
      </c>
      <c r="I21" s="29"/>
      <c r="J21" s="29"/>
      <c r="K21" s="46">
        <f ca="1">+Q21*10</f>
        <v>170</v>
      </c>
      <c r="L21" s="15"/>
      <c r="M21" s="15"/>
      <c r="N21" s="31">
        <f ca="1">RANDBETWEEN(1,9)</f>
        <v>6</v>
      </c>
      <c r="O21" s="31">
        <f ca="1">RANDBETWEEN(1,9)*10</f>
        <v>50</v>
      </c>
      <c r="P21" s="15"/>
      <c r="Q21" s="31">
        <f ca="1">RANDBETWEEN(13,20)</f>
        <v>17</v>
      </c>
      <c r="R21" s="31"/>
    </row>
    <row r="22" spans="1:18" ht="22.5" customHeight="1" x14ac:dyDescent="0.25">
      <c r="A22" s="14">
        <v>17</v>
      </c>
      <c r="B22" s="38" t="str">
        <f ca="1">+N22&amp;" x 100 = ____"</f>
        <v>8 x 100 = ____</v>
      </c>
      <c r="C22" s="21"/>
      <c r="D22" s="22">
        <v>42</v>
      </c>
      <c r="E22" s="38" t="str">
        <f ca="1">"Le double de "&amp;Q22*10&amp;" est : ____"</f>
        <v>Le double de 90 est : ____</v>
      </c>
      <c r="F22" s="20"/>
      <c r="G22" s="26"/>
      <c r="H22" s="46">
        <f ca="1">+N22*100</f>
        <v>800</v>
      </c>
      <c r="I22" s="29"/>
      <c r="J22" s="29"/>
      <c r="K22" s="46">
        <f ca="1">+Q22*20</f>
        <v>180</v>
      </c>
      <c r="L22" s="15"/>
      <c r="M22" s="15"/>
      <c r="N22" s="31">
        <f ca="1">RANDBETWEEN(5,12)</f>
        <v>8</v>
      </c>
      <c r="O22" s="31"/>
      <c r="P22" s="15"/>
      <c r="Q22" s="31">
        <f ca="1">RANDBETWEEN(5,12)</f>
        <v>9</v>
      </c>
      <c r="R22" s="31"/>
    </row>
    <row r="23" spans="1:18" ht="22.5" customHeight="1" x14ac:dyDescent="0.25">
      <c r="A23" s="14">
        <v>18</v>
      </c>
      <c r="B23" s="38" t="str">
        <f ca="1">"Le double de "&amp;N23*10&amp;" est : ____"</f>
        <v>Le double de 110 est : ____</v>
      </c>
      <c r="C23" s="21"/>
      <c r="D23" s="22">
        <v>43</v>
      </c>
      <c r="E23" s="38" t="str">
        <f ca="1">Q23&amp;" x "&amp;R23&amp;" = ____"</f>
        <v>7 x 7 = ____</v>
      </c>
      <c r="F23" s="20"/>
      <c r="G23" s="26"/>
      <c r="H23" s="46">
        <f ca="1">+N23*20</f>
        <v>220</v>
      </c>
      <c r="I23" s="29"/>
      <c r="J23" s="29"/>
      <c r="K23" s="46">
        <f ca="1">+Q23*R23</f>
        <v>49</v>
      </c>
      <c r="L23" s="15"/>
      <c r="M23" s="15"/>
      <c r="N23" s="31">
        <f ca="1">RANDBETWEEN(5,12)</f>
        <v>11</v>
      </c>
      <c r="O23" s="31"/>
      <c r="P23" s="15"/>
      <c r="Q23" s="31">
        <f ca="1">RANDBETWEEN(2,9)</f>
        <v>7</v>
      </c>
      <c r="R23" s="31">
        <f ca="1">RANDBETWEEN(6,9)</f>
        <v>7</v>
      </c>
    </row>
    <row r="24" spans="1:18" ht="22.5" customHeight="1" x14ac:dyDescent="0.25">
      <c r="A24" s="14">
        <v>19</v>
      </c>
      <c r="B24" s="38" t="str">
        <f ca="1">N24&amp;" x "&amp;O24&amp;" = ____"</f>
        <v>2 x 6 = ____</v>
      </c>
      <c r="C24" s="21"/>
      <c r="D24" s="22">
        <v>44</v>
      </c>
      <c r="E24" s="38" t="str">
        <f ca="1">Q24+R24&amp;" + ____ = "&amp;Q24+10</f>
        <v>17 + ____ = 20</v>
      </c>
      <c r="F24" s="20"/>
      <c r="G24" s="26"/>
      <c r="H24" s="46">
        <f ca="1">+N24*O24</f>
        <v>12</v>
      </c>
      <c r="I24" s="29"/>
      <c r="J24" s="29"/>
      <c r="K24" s="46">
        <f ca="1">10-R24</f>
        <v>3</v>
      </c>
      <c r="L24" s="15"/>
      <c r="M24" s="15"/>
      <c r="N24" s="31">
        <f ca="1">RANDBETWEEN(2,9)</f>
        <v>2</v>
      </c>
      <c r="O24" s="31">
        <f ca="1">RANDBETWEEN(6,9)</f>
        <v>6</v>
      </c>
      <c r="P24" s="15"/>
      <c r="Q24" s="31">
        <f ca="1">RANDBETWEEN(1,9)*10</f>
        <v>10</v>
      </c>
      <c r="R24" s="31">
        <f ca="1">RANDBETWEEN(0,9)</f>
        <v>7</v>
      </c>
    </row>
    <row r="25" spans="1:18" ht="22.5" customHeight="1" x14ac:dyDescent="0.25">
      <c r="A25" s="14">
        <v>20</v>
      </c>
      <c r="B25" s="38" t="str">
        <f ca="1">N25+O25&amp;" + ____ = "&amp;N25+10</f>
        <v>11 + ____ = 13</v>
      </c>
      <c r="C25" s="21"/>
      <c r="D25" s="22">
        <v>45</v>
      </c>
      <c r="E25" s="38" t="str">
        <f ca="1">Q25&amp;" + "&amp;R25&amp;" = ____"</f>
        <v>21 + 50 = ____</v>
      </c>
      <c r="F25" s="20"/>
      <c r="G25" s="26"/>
      <c r="H25" s="46">
        <f ca="1">10-O25</f>
        <v>2</v>
      </c>
      <c r="I25" s="29"/>
      <c r="J25" s="29"/>
      <c r="K25" s="46">
        <f ca="1">+Q25+R25</f>
        <v>71</v>
      </c>
      <c r="L25" s="15"/>
      <c r="M25" s="15"/>
      <c r="N25" s="31">
        <f ca="1">RANDBETWEEN(2,9)</f>
        <v>3</v>
      </c>
      <c r="O25" s="31">
        <f ca="1">RANDBETWEEN(6,9)</f>
        <v>8</v>
      </c>
      <c r="P25" s="15"/>
      <c r="Q25" s="31">
        <f ca="1">RANDBETWEEN(21,99)</f>
        <v>21</v>
      </c>
      <c r="R25" s="31">
        <f ca="1">RANDBETWEEN(1,9)*10</f>
        <v>50</v>
      </c>
    </row>
    <row r="26" spans="1:18" ht="22.5" customHeight="1" x14ac:dyDescent="0.25">
      <c r="A26" s="14">
        <v>21</v>
      </c>
      <c r="B26" s="38" t="str">
        <f ca="1">N26&amp;" + "&amp;O26&amp;" = ____"</f>
        <v>60 + 5 = ____</v>
      </c>
      <c r="C26" s="21"/>
      <c r="D26" s="22">
        <v>46</v>
      </c>
      <c r="E26" s="38" t="str">
        <f ca="1">Q26*100+R26&amp;" pour aller à "&amp;(Q26+1)*100&amp;" : ____"</f>
        <v>340 pour aller à 400 : ____</v>
      </c>
      <c r="F26" s="23"/>
      <c r="G26" s="27"/>
      <c r="H26" s="46">
        <f ca="1">+N26+O26</f>
        <v>65</v>
      </c>
      <c r="I26" s="29"/>
      <c r="J26" s="29"/>
      <c r="K26" s="46">
        <f ca="1">100-R26</f>
        <v>60</v>
      </c>
      <c r="L26" s="15"/>
      <c r="M26" s="15"/>
      <c r="N26" s="31">
        <f ca="1">RANDBETWEEN(1,9)*10</f>
        <v>60</v>
      </c>
      <c r="O26" s="31">
        <f ca="1">RANDBETWEEN(0,9)</f>
        <v>5</v>
      </c>
      <c r="P26" s="15"/>
      <c r="Q26" s="31">
        <f ca="1">+N27+1</f>
        <v>3</v>
      </c>
      <c r="R26" s="31">
        <f ca="1">RANDBETWEEN(1,9)*10</f>
        <v>40</v>
      </c>
    </row>
    <row r="27" spans="1:18" ht="22.5" customHeight="1" x14ac:dyDescent="0.25">
      <c r="A27" s="14">
        <v>22</v>
      </c>
      <c r="B27" s="38" t="str">
        <f ca="1">N27*100+O27&amp;" pour aller à "&amp;(N27+1)*100&amp;" : ____"</f>
        <v>230 pour aller à 300 : ____</v>
      </c>
      <c r="C27" s="21"/>
      <c r="D27" s="22">
        <v>47</v>
      </c>
      <c r="E27" s="38" t="str">
        <f ca="1">+Q27&amp;" x 100 = ____"</f>
        <v>16 x 100 = ____</v>
      </c>
      <c r="F27" s="23"/>
      <c r="G27" s="27"/>
      <c r="H27" s="46">
        <f ca="1">100-O27</f>
        <v>70</v>
      </c>
      <c r="I27" s="29"/>
      <c r="J27" s="29"/>
      <c r="K27" s="46">
        <f ca="1">+Q27*100</f>
        <v>1600</v>
      </c>
      <c r="L27" s="15"/>
      <c r="M27" s="15"/>
      <c r="N27" s="31">
        <f ca="1">RANDBETWEEN(2,8)</f>
        <v>2</v>
      </c>
      <c r="O27" s="31">
        <f ca="1">RANDBETWEEN(1,9)*10</f>
        <v>30</v>
      </c>
      <c r="P27" s="15"/>
      <c r="Q27" s="31">
        <f ca="1">RANDBETWEEN(13,20)</f>
        <v>16</v>
      </c>
      <c r="R27" s="31"/>
    </row>
    <row r="28" spans="1:18" ht="22.5" customHeight="1" x14ac:dyDescent="0.25">
      <c r="A28" s="14">
        <v>23</v>
      </c>
      <c r="B28" s="38" t="str">
        <f ca="1">+N28&amp;" x 10 = ____"</f>
        <v>5 x 10 = ____</v>
      </c>
      <c r="C28" s="21"/>
      <c r="D28" s="22">
        <v>48</v>
      </c>
      <c r="E28" s="38" t="str">
        <f ca="1">"Le double de "&amp;Q28*10&amp;" est : ____"</f>
        <v>Le double de 60 est : ____</v>
      </c>
      <c r="F28" s="23"/>
      <c r="G28" s="27"/>
      <c r="H28" s="46">
        <f ca="1">+N28*10</f>
        <v>50</v>
      </c>
      <c r="I28" s="29"/>
      <c r="J28" s="29"/>
      <c r="K28" s="46">
        <f ca="1">+Q28*20</f>
        <v>120</v>
      </c>
      <c r="L28" s="15"/>
      <c r="M28" s="15"/>
      <c r="N28" s="31">
        <f ca="1">RANDBETWEEN(5,12)</f>
        <v>5</v>
      </c>
      <c r="O28" s="31">
        <f ca="1">RANDBETWEEN(1,9)*10</f>
        <v>20</v>
      </c>
      <c r="P28" s="15"/>
      <c r="Q28" s="31">
        <f ca="1">RANDBETWEEN(5,12)</f>
        <v>6</v>
      </c>
      <c r="R28" s="31"/>
    </row>
    <row r="29" spans="1:18" ht="22.5" customHeight="1" x14ac:dyDescent="0.25">
      <c r="A29" s="14">
        <v>24</v>
      </c>
      <c r="B29" s="38" t="str">
        <f ca="1">"Le double de "&amp;N29*10&amp;" est : ____"</f>
        <v>Le double de 100 est : ____</v>
      </c>
      <c r="C29" s="21"/>
      <c r="D29" s="22">
        <v>49</v>
      </c>
      <c r="E29" s="38" t="str">
        <f ca="1">Q29&amp;" x "&amp;R29&amp;" = ____"</f>
        <v>3 x 8 = ____</v>
      </c>
      <c r="F29" s="23"/>
      <c r="G29" s="27"/>
      <c r="H29" s="46">
        <f ca="1">+N29*20</f>
        <v>200</v>
      </c>
      <c r="I29" s="29"/>
      <c r="J29" s="29"/>
      <c r="K29" s="46">
        <f ca="1">+Q29*R29</f>
        <v>24</v>
      </c>
      <c r="L29" s="15"/>
      <c r="M29" s="15"/>
      <c r="N29" s="31">
        <f ca="1">RANDBETWEEN(5,12)</f>
        <v>10</v>
      </c>
      <c r="O29" s="31"/>
      <c r="P29" s="15"/>
      <c r="Q29" s="31">
        <f ca="1">RANDBETWEEN(2,9)</f>
        <v>3</v>
      </c>
      <c r="R29" s="31">
        <f ca="1">RANDBETWEEN(6,9)</f>
        <v>8</v>
      </c>
    </row>
    <row r="30" spans="1:18" ht="22.5" customHeight="1" x14ac:dyDescent="0.25">
      <c r="A30" s="14">
        <v>25</v>
      </c>
      <c r="B30" s="38" t="str">
        <f ca="1">N30&amp;" x "&amp;O30&amp;" = ____"</f>
        <v>3 x 7 = ____</v>
      </c>
      <c r="C30" s="21"/>
      <c r="D30" s="22">
        <v>50</v>
      </c>
      <c r="E30" s="38" t="str">
        <f ca="1">Q30+R30&amp;" pour aller à "&amp;Q30+10&amp;" : ____"</f>
        <v>98 pour aller à 100 : ____</v>
      </c>
      <c r="F30" s="23"/>
      <c r="G30" s="27"/>
      <c r="H30" s="46">
        <f ca="1">+N30*O30</f>
        <v>21</v>
      </c>
      <c r="I30" s="29"/>
      <c r="J30" s="29"/>
      <c r="K30" s="28">
        <f ca="1">10-R30</f>
        <v>2</v>
      </c>
      <c r="L30" s="15"/>
      <c r="M30" s="15"/>
      <c r="N30" s="31">
        <f ca="1">RANDBETWEEN(2,9)</f>
        <v>3</v>
      </c>
      <c r="O30" s="31">
        <f ca="1">RANDBETWEEN(6,9)</f>
        <v>7</v>
      </c>
      <c r="P30" s="15"/>
      <c r="Q30" s="31">
        <f ca="1">RANDBETWEEN(1,9)*10</f>
        <v>90</v>
      </c>
      <c r="R30" s="31">
        <f ca="1">RANDBETWEEN(0,9)</f>
        <v>8</v>
      </c>
    </row>
    <row r="31" spans="1:18" x14ac:dyDescent="0.25">
      <c r="A31" s="10"/>
      <c r="B31" s="3"/>
      <c r="C31" s="2"/>
      <c r="D31" s="4"/>
      <c r="E31" s="3"/>
      <c r="F31" s="3"/>
      <c r="G31" s="8"/>
      <c r="H31" s="46"/>
      <c r="Q31" s="31"/>
      <c r="R31" s="31"/>
    </row>
    <row r="32" spans="1:18" x14ac:dyDescent="0.25">
      <c r="A32" s="10"/>
      <c r="B32" s="3"/>
      <c r="C32" s="3"/>
      <c r="D32" s="4"/>
      <c r="E32" s="3"/>
      <c r="F32" s="3"/>
      <c r="G32" s="8"/>
      <c r="H32" s="46"/>
      <c r="Q32" s="31"/>
      <c r="R32" s="31"/>
    </row>
    <row r="33" spans="1:18" x14ac:dyDescent="0.25">
      <c r="A33" s="11"/>
      <c r="B33" s="3"/>
      <c r="C33" s="3"/>
      <c r="D33" s="4"/>
      <c r="E33" s="3"/>
      <c r="F33" s="3"/>
      <c r="G33" s="8"/>
      <c r="H33" s="46"/>
      <c r="Q33" s="31"/>
      <c r="R33" s="31"/>
    </row>
    <row r="34" spans="1:18" x14ac:dyDescent="0.25">
      <c r="A34" s="67"/>
      <c r="B34" s="67"/>
      <c r="C34" s="3"/>
      <c r="D34" s="4"/>
      <c r="E34" s="3"/>
      <c r="F34" s="3"/>
      <c r="G34" s="8"/>
      <c r="H34" s="46"/>
      <c r="Q34" s="31"/>
      <c r="R34" s="31"/>
    </row>
    <row r="35" spans="1:18" x14ac:dyDescent="0.25">
      <c r="A35" s="67"/>
      <c r="B35" s="67"/>
      <c r="C35" s="3"/>
      <c r="D35" s="4"/>
      <c r="E35" s="3"/>
      <c r="F35" s="3"/>
      <c r="G35" s="8"/>
      <c r="H35" s="46"/>
      <c r="Q35" s="31"/>
      <c r="R35" s="31"/>
    </row>
    <row r="36" spans="1:18" x14ac:dyDescent="0.25">
      <c r="A36" s="66"/>
      <c r="B36" s="66"/>
      <c r="C36" s="3"/>
      <c r="D36" s="4"/>
      <c r="E36" s="3"/>
      <c r="F36" s="3"/>
      <c r="G36" s="8"/>
    </row>
    <row r="37" spans="1:18" x14ac:dyDescent="0.25">
      <c r="A37" s="67"/>
      <c r="B37" s="67"/>
      <c r="C37" s="3"/>
      <c r="D37" s="4"/>
      <c r="E37" s="3"/>
      <c r="F37" s="3"/>
      <c r="G37" s="8"/>
    </row>
    <row r="38" spans="1:18" x14ac:dyDescent="0.25">
      <c r="A38" s="67"/>
      <c r="B38" s="67"/>
      <c r="C38" s="3"/>
      <c r="D38" s="4"/>
      <c r="E38" s="3"/>
      <c r="F38" s="3"/>
      <c r="G38" s="8"/>
    </row>
    <row r="39" spans="1:18" x14ac:dyDescent="0.25">
      <c r="D39" s="5"/>
    </row>
    <row r="40" spans="1:18" x14ac:dyDescent="0.25">
      <c r="D40" s="5"/>
    </row>
    <row r="41" spans="1:18" x14ac:dyDescent="0.25">
      <c r="D41" s="5"/>
    </row>
    <row r="42" spans="1:18" x14ac:dyDescent="0.25">
      <c r="D42" s="5"/>
    </row>
    <row r="43" spans="1:18" x14ac:dyDescent="0.25">
      <c r="D43" s="5"/>
    </row>
    <row r="44" spans="1:18" x14ac:dyDescent="0.25">
      <c r="D44" s="5"/>
    </row>
    <row r="45" spans="1:18" x14ac:dyDescent="0.25">
      <c r="D45" s="5"/>
    </row>
    <row r="46" spans="1:18" x14ac:dyDescent="0.25">
      <c r="D46" s="5"/>
    </row>
    <row r="47" spans="1:18" x14ac:dyDescent="0.25">
      <c r="D47" s="5"/>
    </row>
    <row r="48" spans="1:18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  <row r="63" spans="4:4" x14ac:dyDescent="0.25">
      <c r="D63" s="5"/>
    </row>
    <row r="64" spans="4:4" x14ac:dyDescent="0.25">
      <c r="D64" s="5"/>
    </row>
    <row r="65" spans="4:4" x14ac:dyDescent="0.25">
      <c r="D65" s="5"/>
    </row>
    <row r="66" spans="4:4" x14ac:dyDescent="0.25">
      <c r="D66" s="5"/>
    </row>
    <row r="67" spans="4:4" x14ac:dyDescent="0.25">
      <c r="D67" s="5"/>
    </row>
    <row r="68" spans="4:4" x14ac:dyDescent="0.25">
      <c r="D68" s="5"/>
    </row>
    <row r="69" spans="4:4" x14ac:dyDescent="0.25">
      <c r="D69" s="5"/>
    </row>
    <row r="70" spans="4:4" x14ac:dyDescent="0.25">
      <c r="D70" s="5"/>
    </row>
    <row r="71" spans="4:4" x14ac:dyDescent="0.25">
      <c r="D71" s="5"/>
    </row>
    <row r="72" spans="4:4" x14ac:dyDescent="0.25">
      <c r="D72" s="5"/>
    </row>
    <row r="73" spans="4:4" x14ac:dyDescent="0.25">
      <c r="D73" s="5"/>
    </row>
    <row r="74" spans="4:4" x14ac:dyDescent="0.25">
      <c r="D74" s="5"/>
    </row>
    <row r="75" spans="4:4" x14ac:dyDescent="0.25">
      <c r="D75" s="5"/>
    </row>
    <row r="76" spans="4:4" x14ac:dyDescent="0.25">
      <c r="D76" s="5"/>
    </row>
    <row r="77" spans="4:4" x14ac:dyDescent="0.25">
      <c r="D77" s="5"/>
    </row>
    <row r="78" spans="4:4" x14ac:dyDescent="0.25">
      <c r="D78" s="5"/>
    </row>
    <row r="79" spans="4:4" x14ac:dyDescent="0.25">
      <c r="D79" s="5"/>
    </row>
    <row r="80" spans="4:4" x14ac:dyDescent="0.25">
      <c r="D80" s="5"/>
    </row>
    <row r="81" spans="4:4" x14ac:dyDescent="0.25">
      <c r="D81" s="5"/>
    </row>
    <row r="82" spans="4:4" x14ac:dyDescent="0.25">
      <c r="D82" s="5"/>
    </row>
    <row r="83" spans="4:4" x14ac:dyDescent="0.25">
      <c r="D83" s="5"/>
    </row>
    <row r="84" spans="4:4" x14ac:dyDescent="0.25">
      <c r="D84" s="5"/>
    </row>
    <row r="85" spans="4:4" x14ac:dyDescent="0.25">
      <c r="D85" s="5"/>
    </row>
    <row r="86" spans="4:4" x14ac:dyDescent="0.25">
      <c r="D86" s="5"/>
    </row>
    <row r="87" spans="4:4" x14ac:dyDescent="0.25">
      <c r="D87" s="5"/>
    </row>
    <row r="88" spans="4:4" x14ac:dyDescent="0.25">
      <c r="D88" s="5"/>
    </row>
    <row r="89" spans="4:4" x14ac:dyDescent="0.25">
      <c r="D89" s="5"/>
    </row>
    <row r="90" spans="4:4" x14ac:dyDescent="0.25">
      <c r="D90" s="5"/>
    </row>
    <row r="91" spans="4:4" x14ac:dyDescent="0.25">
      <c r="D91" s="5"/>
    </row>
    <row r="92" spans="4:4" x14ac:dyDescent="0.25">
      <c r="D92" s="5"/>
    </row>
    <row r="93" spans="4:4" x14ac:dyDescent="0.25">
      <c r="D93" s="5"/>
    </row>
    <row r="94" spans="4:4" x14ac:dyDescent="0.25">
      <c r="D94" s="5"/>
    </row>
    <row r="95" spans="4:4" x14ac:dyDescent="0.25">
      <c r="D95" s="5"/>
    </row>
    <row r="96" spans="4:4" x14ac:dyDescent="0.25">
      <c r="D96" s="5"/>
    </row>
    <row r="97" spans="4:4" x14ac:dyDescent="0.25">
      <c r="D97" s="5"/>
    </row>
    <row r="98" spans="4:4" x14ac:dyDescent="0.25">
      <c r="D98" s="5"/>
    </row>
    <row r="99" spans="4:4" x14ac:dyDescent="0.25">
      <c r="D99" s="5"/>
    </row>
    <row r="100" spans="4:4" x14ac:dyDescent="0.25">
      <c r="D100" s="5"/>
    </row>
    <row r="101" spans="4:4" x14ac:dyDescent="0.25">
      <c r="D101" s="5"/>
    </row>
    <row r="102" spans="4:4" x14ac:dyDescent="0.25">
      <c r="D102" s="5"/>
    </row>
    <row r="103" spans="4:4" x14ac:dyDescent="0.25">
      <c r="D103" s="5"/>
    </row>
    <row r="104" spans="4:4" x14ac:dyDescent="0.25">
      <c r="D104" s="5"/>
    </row>
    <row r="105" spans="4:4" x14ac:dyDescent="0.25">
      <c r="D105" s="5"/>
    </row>
    <row r="106" spans="4:4" x14ac:dyDescent="0.25">
      <c r="D106" s="5"/>
    </row>
    <row r="107" spans="4:4" x14ac:dyDescent="0.25">
      <c r="D107" s="5"/>
    </row>
    <row r="108" spans="4:4" x14ac:dyDescent="0.25">
      <c r="D108" s="5"/>
    </row>
    <row r="109" spans="4:4" x14ac:dyDescent="0.25">
      <c r="D109" s="5"/>
    </row>
    <row r="110" spans="4:4" x14ac:dyDescent="0.25">
      <c r="D110" s="5"/>
    </row>
    <row r="111" spans="4:4" x14ac:dyDescent="0.25">
      <c r="D111" s="5"/>
    </row>
    <row r="112" spans="4:4" x14ac:dyDescent="0.25">
      <c r="D112" s="5"/>
    </row>
    <row r="113" spans="4:4" x14ac:dyDescent="0.25">
      <c r="D113" s="5"/>
    </row>
    <row r="114" spans="4:4" x14ac:dyDescent="0.25">
      <c r="D114" s="5"/>
    </row>
    <row r="115" spans="4:4" x14ac:dyDescent="0.25">
      <c r="D115" s="5"/>
    </row>
    <row r="116" spans="4:4" x14ac:dyDescent="0.25">
      <c r="D116" s="5"/>
    </row>
    <row r="117" spans="4:4" x14ac:dyDescent="0.25">
      <c r="D117" s="5"/>
    </row>
    <row r="118" spans="4:4" x14ac:dyDescent="0.25">
      <c r="D118" s="5"/>
    </row>
    <row r="119" spans="4:4" x14ac:dyDescent="0.25">
      <c r="D119" s="5"/>
    </row>
    <row r="120" spans="4:4" x14ac:dyDescent="0.25">
      <c r="D120" s="5"/>
    </row>
    <row r="121" spans="4:4" x14ac:dyDescent="0.25">
      <c r="D121" s="5"/>
    </row>
    <row r="122" spans="4:4" x14ac:dyDescent="0.25">
      <c r="D122" s="5"/>
    </row>
    <row r="123" spans="4:4" x14ac:dyDescent="0.25">
      <c r="D123" s="5"/>
    </row>
    <row r="124" spans="4:4" x14ac:dyDescent="0.25">
      <c r="D124" s="5"/>
    </row>
    <row r="125" spans="4:4" x14ac:dyDescent="0.25">
      <c r="D125" s="5"/>
    </row>
    <row r="126" spans="4:4" x14ac:dyDescent="0.25">
      <c r="D126" s="5"/>
    </row>
    <row r="127" spans="4:4" x14ac:dyDescent="0.25">
      <c r="D127" s="5"/>
    </row>
    <row r="128" spans="4:4" x14ac:dyDescent="0.25">
      <c r="D128" s="5"/>
    </row>
    <row r="129" spans="4:4" x14ac:dyDescent="0.25">
      <c r="D129" s="5"/>
    </row>
    <row r="130" spans="4:4" x14ac:dyDescent="0.25">
      <c r="D130" s="5"/>
    </row>
    <row r="131" spans="4:4" x14ac:dyDescent="0.25">
      <c r="D131" s="5"/>
    </row>
    <row r="132" spans="4:4" x14ac:dyDescent="0.25">
      <c r="D132" s="5"/>
    </row>
    <row r="133" spans="4:4" x14ac:dyDescent="0.25">
      <c r="D133" s="5"/>
    </row>
    <row r="134" spans="4:4" x14ac:dyDescent="0.25">
      <c r="D134" s="5"/>
    </row>
    <row r="135" spans="4:4" x14ac:dyDescent="0.25">
      <c r="D135" s="5"/>
    </row>
    <row r="136" spans="4:4" x14ac:dyDescent="0.25">
      <c r="D136" s="5"/>
    </row>
    <row r="137" spans="4:4" x14ac:dyDescent="0.25">
      <c r="D137" s="5"/>
    </row>
    <row r="138" spans="4:4" x14ac:dyDescent="0.25">
      <c r="D138" s="5"/>
    </row>
    <row r="139" spans="4:4" x14ac:dyDescent="0.25">
      <c r="D139" s="5"/>
    </row>
    <row r="140" spans="4:4" x14ac:dyDescent="0.25">
      <c r="D140" s="5"/>
    </row>
    <row r="141" spans="4:4" x14ac:dyDescent="0.25">
      <c r="D141" s="5"/>
    </row>
    <row r="142" spans="4:4" x14ac:dyDescent="0.25">
      <c r="D142" s="5"/>
    </row>
    <row r="143" spans="4:4" x14ac:dyDescent="0.25">
      <c r="D143" s="5"/>
    </row>
    <row r="144" spans="4:4" x14ac:dyDescent="0.25">
      <c r="D144" s="5"/>
    </row>
    <row r="145" spans="4:4" x14ac:dyDescent="0.25">
      <c r="D145" s="5"/>
    </row>
    <row r="146" spans="4:4" x14ac:dyDescent="0.25">
      <c r="D146" s="5"/>
    </row>
    <row r="147" spans="4:4" x14ac:dyDescent="0.25">
      <c r="D147" s="5"/>
    </row>
    <row r="148" spans="4:4" x14ac:dyDescent="0.25">
      <c r="D148" s="5"/>
    </row>
    <row r="149" spans="4:4" x14ac:dyDescent="0.25">
      <c r="D149" s="5"/>
    </row>
    <row r="150" spans="4:4" x14ac:dyDescent="0.25">
      <c r="D150" s="5"/>
    </row>
    <row r="151" spans="4:4" x14ac:dyDescent="0.25">
      <c r="D151" s="5"/>
    </row>
    <row r="152" spans="4:4" x14ac:dyDescent="0.25">
      <c r="D152" s="5"/>
    </row>
    <row r="153" spans="4:4" x14ac:dyDescent="0.25">
      <c r="D153" s="5"/>
    </row>
    <row r="154" spans="4:4" x14ac:dyDescent="0.25">
      <c r="D154" s="5"/>
    </row>
    <row r="155" spans="4:4" x14ac:dyDescent="0.25">
      <c r="D155" s="5"/>
    </row>
    <row r="156" spans="4:4" x14ac:dyDescent="0.25">
      <c r="D156" s="5"/>
    </row>
    <row r="157" spans="4:4" x14ac:dyDescent="0.25">
      <c r="D157" s="5"/>
    </row>
    <row r="158" spans="4:4" x14ac:dyDescent="0.25">
      <c r="D158" s="5"/>
    </row>
    <row r="159" spans="4:4" x14ac:dyDescent="0.25">
      <c r="D159" s="5"/>
    </row>
    <row r="160" spans="4:4" x14ac:dyDescent="0.25">
      <c r="D160" s="5"/>
    </row>
    <row r="161" spans="4:4" x14ac:dyDescent="0.25">
      <c r="D161" s="5"/>
    </row>
    <row r="162" spans="4:4" x14ac:dyDescent="0.25">
      <c r="D162" s="5"/>
    </row>
    <row r="163" spans="4:4" x14ac:dyDescent="0.25">
      <c r="D163" s="5"/>
    </row>
    <row r="164" spans="4:4" x14ac:dyDescent="0.25">
      <c r="D164" s="5"/>
    </row>
    <row r="165" spans="4:4" x14ac:dyDescent="0.25">
      <c r="D165" s="5"/>
    </row>
    <row r="166" spans="4:4" x14ac:dyDescent="0.25">
      <c r="D166" s="5"/>
    </row>
    <row r="167" spans="4:4" x14ac:dyDescent="0.25">
      <c r="D167" s="5"/>
    </row>
    <row r="168" spans="4:4" x14ac:dyDescent="0.25">
      <c r="D168" s="5"/>
    </row>
    <row r="169" spans="4:4" x14ac:dyDescent="0.25">
      <c r="D169" s="5"/>
    </row>
    <row r="170" spans="4:4" x14ac:dyDescent="0.25">
      <c r="D170" s="5"/>
    </row>
    <row r="171" spans="4:4" x14ac:dyDescent="0.25">
      <c r="D171" s="5"/>
    </row>
    <row r="172" spans="4:4" x14ac:dyDescent="0.25">
      <c r="D172" s="5"/>
    </row>
    <row r="173" spans="4:4" x14ac:dyDescent="0.25">
      <c r="D173" s="5"/>
    </row>
    <row r="174" spans="4:4" x14ac:dyDescent="0.25">
      <c r="D174" s="5"/>
    </row>
    <row r="175" spans="4:4" x14ac:dyDescent="0.25">
      <c r="D175" s="5"/>
    </row>
    <row r="176" spans="4:4" x14ac:dyDescent="0.25">
      <c r="D176" s="5"/>
    </row>
    <row r="177" spans="4:4" x14ac:dyDescent="0.25">
      <c r="D177" s="5"/>
    </row>
    <row r="178" spans="4:4" x14ac:dyDescent="0.25">
      <c r="D178" s="5"/>
    </row>
    <row r="179" spans="4:4" x14ac:dyDescent="0.25">
      <c r="D179" s="5"/>
    </row>
    <row r="180" spans="4:4" x14ac:dyDescent="0.25">
      <c r="D180" s="5"/>
    </row>
    <row r="181" spans="4:4" x14ac:dyDescent="0.25">
      <c r="D181" s="5"/>
    </row>
    <row r="182" spans="4:4" x14ac:dyDescent="0.25">
      <c r="D182" s="5"/>
    </row>
    <row r="183" spans="4:4" x14ac:dyDescent="0.25">
      <c r="D183" s="5"/>
    </row>
    <row r="184" spans="4:4" x14ac:dyDescent="0.25">
      <c r="D184" s="5"/>
    </row>
    <row r="185" spans="4:4" x14ac:dyDescent="0.25">
      <c r="D185" s="5"/>
    </row>
    <row r="186" spans="4:4" x14ac:dyDescent="0.25">
      <c r="D186" s="5"/>
    </row>
    <row r="187" spans="4:4" x14ac:dyDescent="0.25">
      <c r="D187" s="5"/>
    </row>
    <row r="188" spans="4:4" x14ac:dyDescent="0.25">
      <c r="D188" s="5"/>
    </row>
    <row r="189" spans="4:4" x14ac:dyDescent="0.25">
      <c r="D189" s="5"/>
    </row>
    <row r="190" spans="4:4" x14ac:dyDescent="0.25">
      <c r="D190" s="5"/>
    </row>
    <row r="191" spans="4:4" x14ac:dyDescent="0.25">
      <c r="D191" s="5"/>
    </row>
    <row r="192" spans="4:4" x14ac:dyDescent="0.25">
      <c r="D192" s="5"/>
    </row>
    <row r="193" spans="4:4" x14ac:dyDescent="0.25">
      <c r="D193" s="5"/>
    </row>
    <row r="194" spans="4:4" x14ac:dyDescent="0.25">
      <c r="D194" s="5"/>
    </row>
    <row r="195" spans="4:4" x14ac:dyDescent="0.25">
      <c r="D195" s="5"/>
    </row>
    <row r="196" spans="4:4" x14ac:dyDescent="0.25">
      <c r="D196" s="5"/>
    </row>
    <row r="197" spans="4:4" x14ac:dyDescent="0.25">
      <c r="D197" s="5"/>
    </row>
    <row r="198" spans="4:4" x14ac:dyDescent="0.25">
      <c r="D198" s="5"/>
    </row>
    <row r="199" spans="4:4" x14ac:dyDescent="0.25">
      <c r="D199" s="5"/>
    </row>
    <row r="200" spans="4:4" x14ac:dyDescent="0.25">
      <c r="D200" s="5"/>
    </row>
    <row r="201" spans="4:4" x14ac:dyDescent="0.25">
      <c r="D201" s="5"/>
    </row>
    <row r="202" spans="4:4" x14ac:dyDescent="0.25">
      <c r="D202" s="5"/>
    </row>
    <row r="203" spans="4:4" x14ac:dyDescent="0.25">
      <c r="D203" s="5"/>
    </row>
    <row r="204" spans="4:4" x14ac:dyDescent="0.25">
      <c r="D204" s="5"/>
    </row>
    <row r="205" spans="4:4" x14ac:dyDescent="0.25">
      <c r="D205" s="5"/>
    </row>
    <row r="206" spans="4:4" x14ac:dyDescent="0.25">
      <c r="D206" s="5"/>
    </row>
    <row r="207" spans="4:4" x14ac:dyDescent="0.25">
      <c r="D207" s="5"/>
    </row>
    <row r="208" spans="4:4" x14ac:dyDescent="0.25">
      <c r="D208" s="5"/>
    </row>
    <row r="209" spans="4:4" x14ac:dyDescent="0.25">
      <c r="D209" s="5"/>
    </row>
    <row r="210" spans="4:4" x14ac:dyDescent="0.25">
      <c r="D210" s="5"/>
    </row>
    <row r="211" spans="4:4" x14ac:dyDescent="0.25">
      <c r="D211" s="5"/>
    </row>
    <row r="212" spans="4:4" x14ac:dyDescent="0.25">
      <c r="D212" s="5"/>
    </row>
    <row r="213" spans="4:4" x14ac:dyDescent="0.25">
      <c r="D213" s="5"/>
    </row>
    <row r="214" spans="4:4" x14ac:dyDescent="0.25">
      <c r="D214" s="5"/>
    </row>
    <row r="215" spans="4:4" x14ac:dyDescent="0.25">
      <c r="D215" s="5"/>
    </row>
    <row r="216" spans="4:4" x14ac:dyDescent="0.25">
      <c r="D216" s="5"/>
    </row>
    <row r="217" spans="4:4" x14ac:dyDescent="0.25">
      <c r="D217" s="5"/>
    </row>
    <row r="218" spans="4:4" x14ac:dyDescent="0.25">
      <c r="D218" s="5"/>
    </row>
    <row r="219" spans="4:4" x14ac:dyDescent="0.25">
      <c r="D219" s="5"/>
    </row>
    <row r="220" spans="4:4" x14ac:dyDescent="0.25">
      <c r="D220" s="5"/>
    </row>
    <row r="221" spans="4:4" x14ac:dyDescent="0.25">
      <c r="D221" s="5"/>
    </row>
    <row r="222" spans="4:4" x14ac:dyDescent="0.25">
      <c r="D222" s="5"/>
    </row>
    <row r="223" spans="4:4" x14ac:dyDescent="0.25">
      <c r="D223" s="5"/>
    </row>
    <row r="224" spans="4:4" x14ac:dyDescent="0.25">
      <c r="D224" s="5"/>
    </row>
    <row r="225" spans="4:4" x14ac:dyDescent="0.25">
      <c r="D225" s="5"/>
    </row>
    <row r="226" spans="4:4" x14ac:dyDescent="0.25">
      <c r="D226" s="5"/>
    </row>
    <row r="227" spans="4:4" x14ac:dyDescent="0.25">
      <c r="D227" s="5"/>
    </row>
    <row r="228" spans="4:4" x14ac:dyDescent="0.25">
      <c r="D228" s="5"/>
    </row>
    <row r="229" spans="4:4" x14ac:dyDescent="0.25">
      <c r="D229" s="5"/>
    </row>
    <row r="230" spans="4:4" x14ac:dyDescent="0.25">
      <c r="D230" s="5"/>
    </row>
    <row r="231" spans="4:4" x14ac:dyDescent="0.25">
      <c r="D231" s="5"/>
    </row>
    <row r="232" spans="4:4" x14ac:dyDescent="0.25">
      <c r="D232" s="5"/>
    </row>
    <row r="233" spans="4:4" x14ac:dyDescent="0.25">
      <c r="D233" s="5"/>
    </row>
    <row r="234" spans="4:4" x14ac:dyDescent="0.25">
      <c r="D234" s="5"/>
    </row>
    <row r="235" spans="4:4" x14ac:dyDescent="0.25">
      <c r="D235" s="5"/>
    </row>
    <row r="236" spans="4:4" x14ac:dyDescent="0.25">
      <c r="D236" s="5"/>
    </row>
    <row r="237" spans="4:4" x14ac:dyDescent="0.25">
      <c r="D237" s="5"/>
    </row>
    <row r="238" spans="4:4" x14ac:dyDescent="0.25">
      <c r="D238" s="5"/>
    </row>
    <row r="239" spans="4:4" x14ac:dyDescent="0.25">
      <c r="D239" s="5"/>
    </row>
    <row r="240" spans="4:4" x14ac:dyDescent="0.25">
      <c r="D240" s="5"/>
    </row>
    <row r="241" spans="4:4" x14ac:dyDescent="0.25">
      <c r="D241" s="5"/>
    </row>
    <row r="242" spans="4:4" x14ac:dyDescent="0.25">
      <c r="D242" s="5"/>
    </row>
    <row r="243" spans="4:4" x14ac:dyDescent="0.25">
      <c r="D243" s="5"/>
    </row>
    <row r="244" spans="4:4" x14ac:dyDescent="0.25">
      <c r="D244" s="5"/>
    </row>
    <row r="245" spans="4:4" x14ac:dyDescent="0.25">
      <c r="D245" s="5"/>
    </row>
    <row r="246" spans="4:4" x14ac:dyDescent="0.25">
      <c r="D246" s="5"/>
    </row>
    <row r="247" spans="4:4" x14ac:dyDescent="0.25">
      <c r="D247" s="5"/>
    </row>
    <row r="248" spans="4:4" x14ac:dyDescent="0.25">
      <c r="D248" s="5"/>
    </row>
    <row r="249" spans="4:4" x14ac:dyDescent="0.25">
      <c r="D249" s="5"/>
    </row>
    <row r="250" spans="4:4" x14ac:dyDescent="0.25">
      <c r="D250" s="5"/>
    </row>
    <row r="251" spans="4:4" x14ac:dyDescent="0.25">
      <c r="D251" s="5"/>
    </row>
    <row r="252" spans="4:4" x14ac:dyDescent="0.25">
      <c r="D252" s="5"/>
    </row>
    <row r="253" spans="4:4" x14ac:dyDescent="0.25">
      <c r="D253" s="5"/>
    </row>
    <row r="254" spans="4:4" x14ac:dyDescent="0.25">
      <c r="D254" s="5"/>
    </row>
    <row r="255" spans="4:4" x14ac:dyDescent="0.25">
      <c r="D255" s="5"/>
    </row>
    <row r="256" spans="4:4" x14ac:dyDescent="0.25">
      <c r="D256" s="5"/>
    </row>
    <row r="257" spans="4:4" x14ac:dyDescent="0.25">
      <c r="D257" s="5"/>
    </row>
    <row r="258" spans="4:4" x14ac:dyDescent="0.25">
      <c r="D258" s="5"/>
    </row>
    <row r="259" spans="4:4" x14ac:dyDescent="0.25">
      <c r="D259" s="5"/>
    </row>
    <row r="260" spans="4:4" x14ac:dyDescent="0.25">
      <c r="D260" s="5"/>
    </row>
    <row r="261" spans="4:4" x14ac:dyDescent="0.25">
      <c r="D261" s="5"/>
    </row>
    <row r="262" spans="4:4" x14ac:dyDescent="0.25">
      <c r="D262" s="5"/>
    </row>
    <row r="263" spans="4:4" x14ac:dyDescent="0.25">
      <c r="D263" s="5"/>
    </row>
    <row r="264" spans="4:4" x14ac:dyDescent="0.25">
      <c r="D264" s="5"/>
    </row>
    <row r="265" spans="4:4" x14ac:dyDescent="0.25">
      <c r="D265" s="5"/>
    </row>
    <row r="266" spans="4:4" x14ac:dyDescent="0.25">
      <c r="D266" s="5"/>
    </row>
    <row r="267" spans="4:4" x14ac:dyDescent="0.25">
      <c r="D267" s="5"/>
    </row>
    <row r="268" spans="4:4" x14ac:dyDescent="0.25">
      <c r="D268" s="5"/>
    </row>
    <row r="269" spans="4:4" x14ac:dyDescent="0.25">
      <c r="D269" s="5"/>
    </row>
    <row r="270" spans="4:4" x14ac:dyDescent="0.25">
      <c r="D270" s="5"/>
    </row>
    <row r="271" spans="4:4" x14ac:dyDescent="0.25">
      <c r="D271" s="5"/>
    </row>
    <row r="272" spans="4:4" x14ac:dyDescent="0.25">
      <c r="D272" s="5"/>
    </row>
    <row r="273" spans="4:4" x14ac:dyDescent="0.25">
      <c r="D273" s="5"/>
    </row>
    <row r="274" spans="4:4" x14ac:dyDescent="0.25">
      <c r="D274" s="5"/>
    </row>
    <row r="275" spans="4:4" x14ac:dyDescent="0.25">
      <c r="D275" s="5"/>
    </row>
    <row r="276" spans="4:4" x14ac:dyDescent="0.25">
      <c r="D276" s="5"/>
    </row>
    <row r="277" spans="4:4" x14ac:dyDescent="0.25">
      <c r="D277" s="5"/>
    </row>
    <row r="278" spans="4:4" x14ac:dyDescent="0.25">
      <c r="D278" s="5"/>
    </row>
    <row r="279" spans="4:4" x14ac:dyDescent="0.25">
      <c r="D279" s="5"/>
    </row>
    <row r="280" spans="4:4" x14ac:dyDescent="0.25">
      <c r="D280" s="5"/>
    </row>
    <row r="281" spans="4:4" x14ac:dyDescent="0.25">
      <c r="D281" s="5"/>
    </row>
    <row r="282" spans="4:4" x14ac:dyDescent="0.25">
      <c r="D282" s="5"/>
    </row>
    <row r="283" spans="4:4" x14ac:dyDescent="0.25">
      <c r="D283" s="5"/>
    </row>
    <row r="284" spans="4:4" x14ac:dyDescent="0.25">
      <c r="D284" s="5"/>
    </row>
    <row r="285" spans="4:4" x14ac:dyDescent="0.25">
      <c r="D285" s="5"/>
    </row>
    <row r="286" spans="4:4" x14ac:dyDescent="0.25">
      <c r="D286" s="5"/>
    </row>
    <row r="287" spans="4:4" x14ac:dyDescent="0.25">
      <c r="D287" s="5"/>
    </row>
    <row r="288" spans="4:4" x14ac:dyDescent="0.25">
      <c r="D288" s="5"/>
    </row>
    <row r="289" spans="4:4" x14ac:dyDescent="0.25">
      <c r="D289" s="5"/>
    </row>
    <row r="290" spans="4:4" x14ac:dyDescent="0.25">
      <c r="D290" s="5"/>
    </row>
    <row r="291" spans="4:4" x14ac:dyDescent="0.25">
      <c r="D291" s="5"/>
    </row>
    <row r="292" spans="4:4" x14ac:dyDescent="0.25">
      <c r="D292" s="5"/>
    </row>
    <row r="293" spans="4:4" x14ac:dyDescent="0.25">
      <c r="D293" s="5"/>
    </row>
    <row r="294" spans="4:4" x14ac:dyDescent="0.25">
      <c r="D294" s="5"/>
    </row>
    <row r="295" spans="4:4" x14ac:dyDescent="0.25">
      <c r="D295" s="5"/>
    </row>
    <row r="296" spans="4:4" x14ac:dyDescent="0.25">
      <c r="D296" s="5"/>
    </row>
    <row r="297" spans="4:4" x14ac:dyDescent="0.25">
      <c r="D297" s="5"/>
    </row>
    <row r="298" spans="4:4" x14ac:dyDescent="0.25">
      <c r="D298" s="5"/>
    </row>
    <row r="299" spans="4:4" x14ac:dyDescent="0.25">
      <c r="D299" s="5"/>
    </row>
    <row r="300" spans="4:4" x14ac:dyDescent="0.25">
      <c r="D300" s="5"/>
    </row>
    <row r="301" spans="4:4" x14ac:dyDescent="0.25">
      <c r="D301" s="5"/>
    </row>
    <row r="302" spans="4:4" x14ac:dyDescent="0.25">
      <c r="D302" s="5"/>
    </row>
    <row r="303" spans="4:4" x14ac:dyDescent="0.25">
      <c r="D303" s="5"/>
    </row>
    <row r="304" spans="4:4" x14ac:dyDescent="0.25">
      <c r="D304" s="5"/>
    </row>
    <row r="305" spans="4:4" x14ac:dyDescent="0.25">
      <c r="D305" s="5"/>
    </row>
    <row r="306" spans="4:4" x14ac:dyDescent="0.25">
      <c r="D306" s="5"/>
    </row>
    <row r="307" spans="4:4" x14ac:dyDescent="0.25">
      <c r="D307" s="5"/>
    </row>
    <row r="308" spans="4:4" x14ac:dyDescent="0.25">
      <c r="D308" s="5"/>
    </row>
    <row r="309" spans="4:4" x14ac:dyDescent="0.25">
      <c r="D309" s="5"/>
    </row>
    <row r="310" spans="4:4" x14ac:dyDescent="0.25">
      <c r="D310" s="5"/>
    </row>
    <row r="311" spans="4:4" x14ac:dyDescent="0.25">
      <c r="D311" s="5"/>
    </row>
    <row r="312" spans="4:4" x14ac:dyDescent="0.25">
      <c r="D312" s="5"/>
    </row>
    <row r="313" spans="4:4" x14ac:dyDescent="0.25">
      <c r="D313" s="5"/>
    </row>
    <row r="314" spans="4:4" x14ac:dyDescent="0.25">
      <c r="D314" s="5"/>
    </row>
    <row r="315" spans="4:4" x14ac:dyDescent="0.25">
      <c r="D315" s="5"/>
    </row>
    <row r="316" spans="4:4" x14ac:dyDescent="0.25">
      <c r="D316" s="5"/>
    </row>
    <row r="317" spans="4:4" x14ac:dyDescent="0.25">
      <c r="D317" s="5"/>
    </row>
    <row r="318" spans="4:4" x14ac:dyDescent="0.25">
      <c r="D318" s="5"/>
    </row>
    <row r="319" spans="4:4" x14ac:dyDescent="0.25">
      <c r="D319" s="5"/>
    </row>
    <row r="320" spans="4:4" x14ac:dyDescent="0.25">
      <c r="D320" s="5"/>
    </row>
    <row r="321" spans="4:4" x14ac:dyDescent="0.25">
      <c r="D321" s="5"/>
    </row>
    <row r="322" spans="4:4" x14ac:dyDescent="0.25">
      <c r="D322" s="5"/>
    </row>
    <row r="323" spans="4:4" x14ac:dyDescent="0.25">
      <c r="D323" s="5"/>
    </row>
    <row r="324" spans="4:4" x14ac:dyDescent="0.25">
      <c r="D324" s="5"/>
    </row>
    <row r="325" spans="4:4" x14ac:dyDescent="0.25">
      <c r="D325" s="5"/>
    </row>
    <row r="326" spans="4:4" x14ac:dyDescent="0.25">
      <c r="D326" s="5"/>
    </row>
    <row r="327" spans="4:4" x14ac:dyDescent="0.25">
      <c r="D327" s="5"/>
    </row>
    <row r="328" spans="4:4" x14ac:dyDescent="0.25">
      <c r="D328" s="5"/>
    </row>
    <row r="329" spans="4:4" x14ac:dyDescent="0.25">
      <c r="D329" s="5"/>
    </row>
    <row r="330" spans="4:4" x14ac:dyDescent="0.25">
      <c r="D330" s="5"/>
    </row>
    <row r="331" spans="4:4" x14ac:dyDescent="0.25">
      <c r="D331" s="5"/>
    </row>
    <row r="332" spans="4:4" x14ac:dyDescent="0.25">
      <c r="D332" s="5"/>
    </row>
    <row r="333" spans="4:4" x14ac:dyDescent="0.25">
      <c r="D333" s="5"/>
    </row>
    <row r="334" spans="4:4" x14ac:dyDescent="0.25">
      <c r="D334" s="5"/>
    </row>
    <row r="335" spans="4:4" x14ac:dyDescent="0.25">
      <c r="D335" s="5"/>
    </row>
    <row r="336" spans="4:4" x14ac:dyDescent="0.25">
      <c r="D336" s="5"/>
    </row>
    <row r="337" spans="4:4" x14ac:dyDescent="0.25">
      <c r="D337" s="5"/>
    </row>
    <row r="338" spans="4:4" x14ac:dyDescent="0.25">
      <c r="D338" s="5"/>
    </row>
    <row r="339" spans="4:4" x14ac:dyDescent="0.25">
      <c r="D339" s="5"/>
    </row>
    <row r="340" spans="4:4" x14ac:dyDescent="0.25">
      <c r="D340" s="5"/>
    </row>
    <row r="341" spans="4:4" x14ac:dyDescent="0.25">
      <c r="D341" s="5"/>
    </row>
    <row r="342" spans="4:4" x14ac:dyDescent="0.25">
      <c r="D342" s="5"/>
    </row>
    <row r="343" spans="4:4" x14ac:dyDescent="0.25">
      <c r="D343" s="5"/>
    </row>
    <row r="344" spans="4:4" x14ac:dyDescent="0.25">
      <c r="D344" s="5"/>
    </row>
    <row r="345" spans="4:4" x14ac:dyDescent="0.25">
      <c r="D345" s="5"/>
    </row>
    <row r="346" spans="4:4" x14ac:dyDescent="0.25">
      <c r="D346" s="5"/>
    </row>
    <row r="347" spans="4:4" x14ac:dyDescent="0.25">
      <c r="D347" s="5"/>
    </row>
    <row r="348" spans="4:4" x14ac:dyDescent="0.25">
      <c r="D348" s="5"/>
    </row>
    <row r="349" spans="4:4" x14ac:dyDescent="0.25">
      <c r="D349" s="5"/>
    </row>
    <row r="350" spans="4:4" x14ac:dyDescent="0.25">
      <c r="D350" s="5"/>
    </row>
    <row r="351" spans="4:4" x14ac:dyDescent="0.25">
      <c r="D351" s="5"/>
    </row>
    <row r="352" spans="4:4" x14ac:dyDescent="0.25">
      <c r="D352" s="5"/>
    </row>
    <row r="353" spans="4:4" x14ac:dyDescent="0.25">
      <c r="D353" s="5"/>
    </row>
    <row r="354" spans="4:4" x14ac:dyDescent="0.25">
      <c r="D354" s="5"/>
    </row>
    <row r="355" spans="4:4" x14ac:dyDescent="0.25">
      <c r="D355" s="5"/>
    </row>
    <row r="356" spans="4:4" x14ac:dyDescent="0.25">
      <c r="D356" s="5"/>
    </row>
    <row r="357" spans="4:4" x14ac:dyDescent="0.25">
      <c r="D357" s="5"/>
    </row>
    <row r="358" spans="4:4" x14ac:dyDescent="0.25">
      <c r="D358" s="5"/>
    </row>
    <row r="359" spans="4:4" x14ac:dyDescent="0.25">
      <c r="D359" s="5"/>
    </row>
    <row r="360" spans="4:4" x14ac:dyDescent="0.25">
      <c r="D360" s="5"/>
    </row>
    <row r="361" spans="4:4" x14ac:dyDescent="0.25">
      <c r="D361" s="5"/>
    </row>
    <row r="362" spans="4:4" x14ac:dyDescent="0.25">
      <c r="D362" s="5"/>
    </row>
    <row r="363" spans="4:4" x14ac:dyDescent="0.25">
      <c r="D363" s="5"/>
    </row>
    <row r="364" spans="4:4" x14ac:dyDescent="0.25">
      <c r="D364" s="5"/>
    </row>
    <row r="365" spans="4:4" x14ac:dyDescent="0.25">
      <c r="D365" s="5"/>
    </row>
    <row r="366" spans="4:4" x14ac:dyDescent="0.25">
      <c r="D366" s="5"/>
    </row>
    <row r="367" spans="4:4" x14ac:dyDescent="0.25">
      <c r="D367" s="5"/>
    </row>
    <row r="368" spans="4:4" x14ac:dyDescent="0.25">
      <c r="D368" s="5"/>
    </row>
    <row r="369" spans="4:4" x14ac:dyDescent="0.25">
      <c r="D369" s="5"/>
    </row>
    <row r="370" spans="4:4" x14ac:dyDescent="0.25">
      <c r="D370" s="5"/>
    </row>
    <row r="371" spans="4:4" x14ac:dyDescent="0.25">
      <c r="D371" s="5"/>
    </row>
    <row r="372" spans="4:4" x14ac:dyDescent="0.25">
      <c r="D372" s="5"/>
    </row>
    <row r="373" spans="4:4" x14ac:dyDescent="0.25">
      <c r="D373" s="5"/>
    </row>
    <row r="374" spans="4:4" x14ac:dyDescent="0.25">
      <c r="D374" s="5"/>
    </row>
    <row r="375" spans="4:4" x14ac:dyDescent="0.25">
      <c r="D375" s="5"/>
    </row>
    <row r="376" spans="4:4" x14ac:dyDescent="0.25">
      <c r="D376" s="5"/>
    </row>
    <row r="377" spans="4:4" x14ac:dyDescent="0.25">
      <c r="D377" s="5"/>
    </row>
    <row r="378" spans="4:4" x14ac:dyDescent="0.25">
      <c r="D378" s="5"/>
    </row>
    <row r="379" spans="4:4" x14ac:dyDescent="0.25">
      <c r="D379" s="5"/>
    </row>
    <row r="380" spans="4:4" x14ac:dyDescent="0.25">
      <c r="D380" s="5"/>
    </row>
    <row r="381" spans="4:4" x14ac:dyDescent="0.25">
      <c r="D381" s="5"/>
    </row>
    <row r="382" spans="4:4" x14ac:dyDescent="0.25">
      <c r="D382" s="5"/>
    </row>
    <row r="383" spans="4:4" x14ac:dyDescent="0.25">
      <c r="D383" s="5"/>
    </row>
    <row r="384" spans="4:4" x14ac:dyDescent="0.25">
      <c r="D384" s="5"/>
    </row>
    <row r="385" spans="4:4" x14ac:dyDescent="0.25">
      <c r="D385" s="5"/>
    </row>
    <row r="386" spans="4:4" x14ac:dyDescent="0.25">
      <c r="D386" s="5"/>
    </row>
    <row r="387" spans="4:4" x14ac:dyDescent="0.25">
      <c r="D387" s="5"/>
    </row>
    <row r="388" spans="4:4" x14ac:dyDescent="0.25">
      <c r="D388" s="5"/>
    </row>
    <row r="389" spans="4:4" x14ac:dyDescent="0.25">
      <c r="D389" s="5"/>
    </row>
    <row r="390" spans="4:4" x14ac:dyDescent="0.25">
      <c r="D390" s="5"/>
    </row>
    <row r="391" spans="4:4" x14ac:dyDescent="0.25">
      <c r="D391" s="5"/>
    </row>
    <row r="392" spans="4:4" x14ac:dyDescent="0.25">
      <c r="D392" s="5"/>
    </row>
    <row r="393" spans="4:4" x14ac:dyDescent="0.25">
      <c r="D393" s="5"/>
    </row>
    <row r="394" spans="4:4" x14ac:dyDescent="0.25">
      <c r="D394" s="5"/>
    </row>
    <row r="395" spans="4:4" x14ac:dyDescent="0.25">
      <c r="D395" s="5"/>
    </row>
    <row r="396" spans="4:4" x14ac:dyDescent="0.25">
      <c r="D396" s="5"/>
    </row>
    <row r="397" spans="4:4" x14ac:dyDescent="0.25">
      <c r="D397" s="5"/>
    </row>
    <row r="398" spans="4:4" x14ac:dyDescent="0.25">
      <c r="D398" s="5"/>
    </row>
    <row r="399" spans="4:4" x14ac:dyDescent="0.25">
      <c r="D399" s="5"/>
    </row>
    <row r="400" spans="4:4" x14ac:dyDescent="0.25">
      <c r="D400" s="5"/>
    </row>
    <row r="401" spans="4:4" x14ac:dyDescent="0.25">
      <c r="D401" s="5"/>
    </row>
    <row r="402" spans="4:4" x14ac:dyDescent="0.25">
      <c r="D402" s="5"/>
    </row>
    <row r="403" spans="4:4" x14ac:dyDescent="0.25">
      <c r="D403" s="5"/>
    </row>
    <row r="404" spans="4:4" x14ac:dyDescent="0.25">
      <c r="D404" s="5"/>
    </row>
    <row r="405" spans="4:4" x14ac:dyDescent="0.25">
      <c r="D405" s="5"/>
    </row>
    <row r="406" spans="4:4" x14ac:dyDescent="0.25">
      <c r="D406" s="5"/>
    </row>
    <row r="407" spans="4:4" x14ac:dyDescent="0.25">
      <c r="D407" s="5"/>
    </row>
    <row r="408" spans="4:4" x14ac:dyDescent="0.25">
      <c r="D408" s="5"/>
    </row>
    <row r="409" spans="4:4" x14ac:dyDescent="0.25">
      <c r="D409" s="5"/>
    </row>
    <row r="410" spans="4:4" x14ac:dyDescent="0.25">
      <c r="D410" s="5"/>
    </row>
    <row r="411" spans="4:4" x14ac:dyDescent="0.25">
      <c r="D411" s="5"/>
    </row>
    <row r="412" spans="4:4" x14ac:dyDescent="0.25">
      <c r="D412" s="5"/>
    </row>
    <row r="413" spans="4:4" x14ac:dyDescent="0.25">
      <c r="D413" s="5"/>
    </row>
    <row r="414" spans="4:4" x14ac:dyDescent="0.25">
      <c r="D414" s="5"/>
    </row>
    <row r="415" spans="4:4" x14ac:dyDescent="0.25">
      <c r="D415" s="5"/>
    </row>
    <row r="416" spans="4:4" x14ac:dyDescent="0.25">
      <c r="D416" s="5"/>
    </row>
    <row r="417" spans="4:4" x14ac:dyDescent="0.25">
      <c r="D417" s="5"/>
    </row>
    <row r="418" spans="4:4" x14ac:dyDescent="0.25">
      <c r="D418" s="5"/>
    </row>
    <row r="419" spans="4:4" x14ac:dyDescent="0.25">
      <c r="D419" s="5"/>
    </row>
    <row r="420" spans="4:4" x14ac:dyDescent="0.25">
      <c r="D420" s="5"/>
    </row>
    <row r="421" spans="4:4" x14ac:dyDescent="0.25">
      <c r="D421" s="5"/>
    </row>
    <row r="422" spans="4:4" x14ac:dyDescent="0.25">
      <c r="D422" s="5"/>
    </row>
    <row r="423" spans="4:4" x14ac:dyDescent="0.25">
      <c r="D423" s="5"/>
    </row>
    <row r="424" spans="4:4" x14ac:dyDescent="0.25">
      <c r="D424" s="5"/>
    </row>
    <row r="425" spans="4:4" x14ac:dyDescent="0.25">
      <c r="D425" s="5"/>
    </row>
    <row r="426" spans="4:4" x14ac:dyDescent="0.25">
      <c r="D426" s="5"/>
    </row>
    <row r="427" spans="4:4" x14ac:dyDescent="0.25">
      <c r="D427" s="5"/>
    </row>
    <row r="428" spans="4:4" x14ac:dyDescent="0.25">
      <c r="D428" s="5"/>
    </row>
    <row r="429" spans="4:4" x14ac:dyDescent="0.25">
      <c r="D429" s="5"/>
    </row>
    <row r="430" spans="4:4" x14ac:dyDescent="0.25">
      <c r="D430" s="5"/>
    </row>
    <row r="431" spans="4:4" x14ac:dyDescent="0.25">
      <c r="D431" s="5"/>
    </row>
    <row r="432" spans="4:4" x14ac:dyDescent="0.25">
      <c r="D432" s="5"/>
    </row>
    <row r="433" spans="4:4" x14ac:dyDescent="0.25">
      <c r="D433" s="5"/>
    </row>
    <row r="434" spans="4:4" x14ac:dyDescent="0.25">
      <c r="D434" s="5"/>
    </row>
    <row r="435" spans="4:4" x14ac:dyDescent="0.25">
      <c r="D435" s="5"/>
    </row>
    <row r="436" spans="4:4" x14ac:dyDescent="0.25">
      <c r="D436" s="5"/>
    </row>
    <row r="437" spans="4:4" x14ac:dyDescent="0.25">
      <c r="D437" s="5"/>
    </row>
    <row r="438" spans="4:4" x14ac:dyDescent="0.25">
      <c r="D438" s="5"/>
    </row>
    <row r="439" spans="4:4" x14ac:dyDescent="0.25">
      <c r="D439" s="5"/>
    </row>
    <row r="440" spans="4:4" x14ac:dyDescent="0.25">
      <c r="D440" s="5"/>
    </row>
    <row r="441" spans="4:4" x14ac:dyDescent="0.25">
      <c r="D441" s="5"/>
    </row>
    <row r="442" spans="4:4" x14ac:dyDescent="0.25">
      <c r="D442" s="5"/>
    </row>
    <row r="443" spans="4:4" x14ac:dyDescent="0.25">
      <c r="D443" s="5"/>
    </row>
    <row r="444" spans="4:4" x14ac:dyDescent="0.25">
      <c r="D444" s="5"/>
    </row>
    <row r="445" spans="4:4" x14ac:dyDescent="0.25">
      <c r="D445" s="5"/>
    </row>
    <row r="446" spans="4:4" x14ac:dyDescent="0.25">
      <c r="D446" s="5"/>
    </row>
    <row r="447" spans="4:4" x14ac:dyDescent="0.25">
      <c r="D447" s="5"/>
    </row>
    <row r="448" spans="4:4" x14ac:dyDescent="0.25">
      <c r="D448" s="5"/>
    </row>
    <row r="449" spans="4:4" x14ac:dyDescent="0.25">
      <c r="D449" s="5"/>
    </row>
    <row r="450" spans="4:4" x14ac:dyDescent="0.25">
      <c r="D450" s="5"/>
    </row>
    <row r="451" spans="4:4" x14ac:dyDescent="0.25">
      <c r="D451" s="5"/>
    </row>
    <row r="452" spans="4:4" x14ac:dyDescent="0.25">
      <c r="D452" s="5"/>
    </row>
    <row r="453" spans="4:4" x14ac:dyDescent="0.25">
      <c r="D453" s="5"/>
    </row>
    <row r="454" spans="4:4" x14ac:dyDescent="0.25">
      <c r="D454" s="5"/>
    </row>
    <row r="455" spans="4:4" x14ac:dyDescent="0.25">
      <c r="D455" s="5"/>
    </row>
    <row r="456" spans="4:4" x14ac:dyDescent="0.25">
      <c r="D456" s="5"/>
    </row>
    <row r="457" spans="4:4" x14ac:dyDescent="0.25">
      <c r="D457" s="5"/>
    </row>
    <row r="458" spans="4:4" x14ac:dyDescent="0.25">
      <c r="D458" s="5"/>
    </row>
    <row r="459" spans="4:4" x14ac:dyDescent="0.25">
      <c r="D459" s="5"/>
    </row>
    <row r="460" spans="4:4" x14ac:dyDescent="0.25">
      <c r="D460" s="5"/>
    </row>
    <row r="461" spans="4:4" x14ac:dyDescent="0.25">
      <c r="D461" s="5"/>
    </row>
    <row r="462" spans="4:4" x14ac:dyDescent="0.25">
      <c r="D462" s="5"/>
    </row>
    <row r="463" spans="4:4" x14ac:dyDescent="0.25">
      <c r="D463" s="5"/>
    </row>
    <row r="464" spans="4:4" x14ac:dyDescent="0.25">
      <c r="D464" s="5"/>
    </row>
    <row r="465" spans="4:4" x14ac:dyDescent="0.25">
      <c r="D465" s="5"/>
    </row>
    <row r="466" spans="4:4" x14ac:dyDescent="0.25">
      <c r="D466" s="5"/>
    </row>
    <row r="467" spans="4:4" x14ac:dyDescent="0.25">
      <c r="D467" s="5"/>
    </row>
    <row r="468" spans="4:4" x14ac:dyDescent="0.25">
      <c r="D468" s="5"/>
    </row>
    <row r="469" spans="4:4" x14ac:dyDescent="0.25">
      <c r="D469" s="5"/>
    </row>
    <row r="470" spans="4:4" x14ac:dyDescent="0.25">
      <c r="D470" s="5"/>
    </row>
    <row r="471" spans="4:4" x14ac:dyDescent="0.25">
      <c r="D471" s="5"/>
    </row>
    <row r="472" spans="4:4" x14ac:dyDescent="0.25">
      <c r="D472" s="5"/>
    </row>
    <row r="473" spans="4:4" x14ac:dyDescent="0.25">
      <c r="D473" s="5"/>
    </row>
    <row r="474" spans="4:4" x14ac:dyDescent="0.25">
      <c r="D474" s="5"/>
    </row>
    <row r="475" spans="4:4" x14ac:dyDescent="0.25">
      <c r="D475" s="5"/>
    </row>
    <row r="476" spans="4:4" x14ac:dyDescent="0.25">
      <c r="D476" s="5"/>
    </row>
    <row r="477" spans="4:4" x14ac:dyDescent="0.25">
      <c r="D477" s="5"/>
    </row>
    <row r="478" spans="4:4" x14ac:dyDescent="0.25">
      <c r="D478" s="5"/>
    </row>
    <row r="479" spans="4:4" x14ac:dyDescent="0.25">
      <c r="D479" s="5"/>
    </row>
    <row r="480" spans="4:4" x14ac:dyDescent="0.25">
      <c r="D480" s="5"/>
    </row>
    <row r="481" spans="4:4" x14ac:dyDescent="0.25">
      <c r="D481" s="5"/>
    </row>
    <row r="482" spans="4:4" x14ac:dyDescent="0.25">
      <c r="D482" s="5"/>
    </row>
    <row r="483" spans="4:4" x14ac:dyDescent="0.25">
      <c r="D483" s="5"/>
    </row>
    <row r="484" spans="4:4" x14ac:dyDescent="0.25">
      <c r="D484" s="5"/>
    </row>
    <row r="485" spans="4:4" x14ac:dyDescent="0.25">
      <c r="D485" s="5"/>
    </row>
    <row r="486" spans="4:4" x14ac:dyDescent="0.25">
      <c r="D486" s="5"/>
    </row>
    <row r="487" spans="4:4" x14ac:dyDescent="0.25">
      <c r="D487" s="5"/>
    </row>
    <row r="488" spans="4:4" x14ac:dyDescent="0.25">
      <c r="D488" s="5"/>
    </row>
    <row r="489" spans="4:4" x14ac:dyDescent="0.25">
      <c r="D489" s="5"/>
    </row>
    <row r="490" spans="4:4" x14ac:dyDescent="0.25">
      <c r="D490" s="5"/>
    </row>
    <row r="491" spans="4:4" x14ac:dyDescent="0.25">
      <c r="D491" s="5"/>
    </row>
    <row r="492" spans="4:4" x14ac:dyDescent="0.25">
      <c r="D492" s="5"/>
    </row>
    <row r="493" spans="4:4" x14ac:dyDescent="0.25">
      <c r="D493" s="5"/>
    </row>
    <row r="494" spans="4:4" x14ac:dyDescent="0.25">
      <c r="D494" s="5"/>
    </row>
    <row r="495" spans="4:4" x14ac:dyDescent="0.25">
      <c r="D495" s="5"/>
    </row>
    <row r="496" spans="4:4" x14ac:dyDescent="0.25">
      <c r="D496" s="5"/>
    </row>
    <row r="497" spans="4:4" x14ac:dyDescent="0.25">
      <c r="D497" s="5"/>
    </row>
    <row r="498" spans="4:4" x14ac:dyDescent="0.25">
      <c r="D498" s="5"/>
    </row>
    <row r="499" spans="4:4" x14ac:dyDescent="0.25">
      <c r="D499" s="5"/>
    </row>
    <row r="500" spans="4:4" x14ac:dyDescent="0.25">
      <c r="D500" s="5"/>
    </row>
    <row r="501" spans="4:4" x14ac:dyDescent="0.25">
      <c r="D501" s="5"/>
    </row>
    <row r="502" spans="4:4" x14ac:dyDescent="0.25">
      <c r="D502" s="5"/>
    </row>
    <row r="503" spans="4:4" x14ac:dyDescent="0.25">
      <c r="D503" s="5"/>
    </row>
    <row r="504" spans="4:4" x14ac:dyDescent="0.25">
      <c r="D504" s="5"/>
    </row>
    <row r="505" spans="4:4" x14ac:dyDescent="0.25">
      <c r="D505" s="5"/>
    </row>
    <row r="506" spans="4:4" x14ac:dyDescent="0.25">
      <c r="D506" s="5"/>
    </row>
    <row r="507" spans="4:4" x14ac:dyDescent="0.25">
      <c r="D507" s="5"/>
    </row>
    <row r="508" spans="4:4" x14ac:dyDescent="0.25">
      <c r="D508" s="5"/>
    </row>
    <row r="509" spans="4:4" x14ac:dyDescent="0.25">
      <c r="D509" s="5"/>
    </row>
    <row r="510" spans="4:4" x14ac:dyDescent="0.25">
      <c r="D510" s="5"/>
    </row>
    <row r="511" spans="4:4" x14ac:dyDescent="0.25">
      <c r="D511" s="5"/>
    </row>
    <row r="512" spans="4:4" x14ac:dyDescent="0.25">
      <c r="D512" s="5"/>
    </row>
    <row r="513" spans="4:4" x14ac:dyDescent="0.25">
      <c r="D513" s="5"/>
    </row>
    <row r="514" spans="4:4" x14ac:dyDescent="0.25">
      <c r="D514" s="5"/>
    </row>
    <row r="515" spans="4:4" x14ac:dyDescent="0.25">
      <c r="D515" s="5"/>
    </row>
    <row r="516" spans="4:4" x14ac:dyDescent="0.25">
      <c r="D516" s="5"/>
    </row>
    <row r="517" spans="4:4" x14ac:dyDescent="0.25">
      <c r="D517" s="5"/>
    </row>
    <row r="518" spans="4:4" x14ac:dyDescent="0.25">
      <c r="D518" s="5"/>
    </row>
    <row r="519" spans="4:4" x14ac:dyDescent="0.25">
      <c r="D519" s="5"/>
    </row>
    <row r="520" spans="4:4" x14ac:dyDescent="0.25">
      <c r="D520" s="5"/>
    </row>
    <row r="521" spans="4:4" x14ac:dyDescent="0.25">
      <c r="D521" s="5"/>
    </row>
    <row r="522" spans="4:4" x14ac:dyDescent="0.25">
      <c r="D522" s="5"/>
    </row>
    <row r="523" spans="4:4" x14ac:dyDescent="0.25">
      <c r="D523" s="5"/>
    </row>
    <row r="524" spans="4:4" x14ac:dyDescent="0.25">
      <c r="D524" s="5"/>
    </row>
    <row r="525" spans="4:4" x14ac:dyDescent="0.25">
      <c r="D525" s="5"/>
    </row>
    <row r="526" spans="4:4" x14ac:dyDescent="0.25">
      <c r="D526" s="5"/>
    </row>
    <row r="527" spans="4:4" x14ac:dyDescent="0.25">
      <c r="D527" s="5"/>
    </row>
    <row r="528" spans="4:4" x14ac:dyDescent="0.25">
      <c r="D528" s="5"/>
    </row>
    <row r="529" spans="4:4" x14ac:dyDescent="0.25">
      <c r="D529" s="5"/>
    </row>
    <row r="530" spans="4:4" x14ac:dyDescent="0.25">
      <c r="D530" s="5"/>
    </row>
    <row r="531" spans="4:4" x14ac:dyDescent="0.25">
      <c r="D531" s="5"/>
    </row>
    <row r="532" spans="4:4" x14ac:dyDescent="0.25">
      <c r="D532" s="5"/>
    </row>
    <row r="533" spans="4:4" x14ac:dyDescent="0.25">
      <c r="D533" s="5"/>
    </row>
    <row r="534" spans="4:4" x14ac:dyDescent="0.25">
      <c r="D534" s="5"/>
    </row>
    <row r="535" spans="4:4" x14ac:dyDescent="0.25">
      <c r="D535" s="5"/>
    </row>
    <row r="536" spans="4:4" x14ac:dyDescent="0.25">
      <c r="D536" s="5"/>
    </row>
    <row r="537" spans="4:4" x14ac:dyDescent="0.25">
      <c r="D537" s="5"/>
    </row>
    <row r="538" spans="4:4" x14ac:dyDescent="0.25">
      <c r="D538" s="5"/>
    </row>
    <row r="539" spans="4:4" x14ac:dyDescent="0.25">
      <c r="D539" s="5"/>
    </row>
    <row r="540" spans="4:4" x14ac:dyDescent="0.25">
      <c r="D540" s="5"/>
    </row>
    <row r="541" spans="4:4" x14ac:dyDescent="0.25">
      <c r="D541" s="5"/>
    </row>
    <row r="542" spans="4:4" x14ac:dyDescent="0.25">
      <c r="D542" s="5"/>
    </row>
    <row r="543" spans="4:4" x14ac:dyDescent="0.25">
      <c r="D543" s="5"/>
    </row>
    <row r="544" spans="4:4" x14ac:dyDescent="0.25">
      <c r="D544" s="5"/>
    </row>
    <row r="545" spans="4:4" x14ac:dyDescent="0.25">
      <c r="D545" s="5"/>
    </row>
    <row r="546" spans="4:4" x14ac:dyDescent="0.25">
      <c r="D546" s="5"/>
    </row>
  </sheetData>
  <mergeCells count="9">
    <mergeCell ref="H4:K4"/>
    <mergeCell ref="H2:K2"/>
    <mergeCell ref="A37:B37"/>
    <mergeCell ref="A38:B38"/>
    <mergeCell ref="A2:F2"/>
    <mergeCell ref="A34:B34"/>
    <mergeCell ref="A35:B35"/>
    <mergeCell ref="A36:B36"/>
    <mergeCell ref="A3:F3"/>
  </mergeCells>
  <pageMargins left="0.43" right="0.34" top="0.45" bottom="0.75" header="0.3" footer="0.3"/>
  <pageSetup paperSize="9" orientation="portrait" verticalDpi="0" r:id="rId1"/>
  <headerFooter>
    <oddHeader>&amp;L&amp;9Nom : ___________________________&amp;C&amp;9Date&amp;11 : _______________</oddHeader>
    <oddFooter>&amp;C&amp;8charivari.eklablog.com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zoomScaleNormal="100" zoomScalePageLayoutView="80" workbookViewId="0">
      <selection activeCell="A4" sqref="A4"/>
    </sheetView>
  </sheetViews>
  <sheetFormatPr baseColWidth="10" defaultRowHeight="15" x14ac:dyDescent="0.25"/>
  <cols>
    <col min="1" max="1" width="4.7109375" style="9" customWidth="1"/>
    <col min="2" max="2" width="25" style="30" customWidth="1"/>
    <col min="3" max="3" width="5" style="30" customWidth="1"/>
    <col min="4" max="4" width="5" style="37" customWidth="1"/>
    <col min="5" max="5" width="28.42578125" style="30" customWidth="1"/>
    <col min="6" max="6" width="10" style="30" customWidth="1"/>
    <col min="7" max="7" width="1.28515625" style="30" customWidth="1"/>
    <col min="8" max="8" width="7.42578125" style="30" customWidth="1"/>
    <col min="9" max="9" width="1.140625" style="30" hidden="1" customWidth="1"/>
    <col min="10" max="10" width="1.5703125" style="30" hidden="1" customWidth="1"/>
    <col min="11" max="11" width="7.42578125" style="30" customWidth="1"/>
    <col min="12" max="12" width="2.42578125" style="31" hidden="1" customWidth="1"/>
    <col min="13" max="13" width="1.7109375" style="31" hidden="1" customWidth="1"/>
    <col min="14" max="15" width="6.28515625" style="31" hidden="1" customWidth="1"/>
    <col min="16" max="16" width="5.5703125" style="30" hidden="1" customWidth="1"/>
    <col min="17" max="18" width="7.5703125" style="30" hidden="1" customWidth="1"/>
    <col min="19" max="16384" width="11.42578125" style="30"/>
  </cols>
  <sheetData>
    <row r="1" spans="1:18" x14ac:dyDescent="0.25">
      <c r="A1" s="48"/>
      <c r="B1" s="49"/>
      <c r="C1" s="49"/>
      <c r="D1" s="50"/>
      <c r="E1" s="49"/>
      <c r="F1" s="49"/>
      <c r="G1" s="49"/>
      <c r="K1" s="30">
        <f ca="1">RAND()</f>
        <v>0.21343703498675592</v>
      </c>
      <c r="L1" s="31">
        <f ca="1">ROUND(+K1*1000,0)</f>
        <v>213</v>
      </c>
    </row>
    <row r="2" spans="1:18" ht="27.75" customHeight="1" x14ac:dyDescent="0.5">
      <c r="A2" s="68" t="str">
        <f ca="1">"Défi : 50 calculs en 5 minutes (série "&amp;L1&amp;")"</f>
        <v>Défi : 50 calculs en 5 minutes (série 213)</v>
      </c>
      <c r="B2" s="68"/>
      <c r="C2" s="68"/>
      <c r="D2" s="68"/>
      <c r="E2" s="68"/>
      <c r="F2" s="68"/>
      <c r="G2" s="51"/>
      <c r="H2" s="69" t="str">
        <f ca="1">"série "&amp;L1</f>
        <v>série 213</v>
      </c>
      <c r="I2" s="69"/>
      <c r="J2" s="69"/>
      <c r="K2" s="69"/>
    </row>
    <row r="3" spans="1:18" x14ac:dyDescent="0.25">
      <c r="A3" s="70" t="s">
        <v>6</v>
      </c>
      <c r="B3" s="70"/>
      <c r="C3" s="70"/>
      <c r="D3" s="70"/>
      <c r="E3" s="70"/>
      <c r="F3" s="71"/>
      <c r="G3" s="52"/>
      <c r="H3" s="41"/>
      <c r="I3" s="41"/>
    </row>
    <row r="4" spans="1:18" x14ac:dyDescent="0.25">
      <c r="A4" s="53"/>
      <c r="B4" s="54"/>
      <c r="C4" s="54"/>
      <c r="D4" s="55"/>
      <c r="E4" s="54"/>
      <c r="F4" s="54"/>
      <c r="G4" s="52"/>
      <c r="H4" s="72" t="s">
        <v>4</v>
      </c>
      <c r="I4" s="72"/>
      <c r="J4" s="72"/>
      <c r="K4" s="72"/>
      <c r="L4" s="30"/>
      <c r="M4" s="30"/>
      <c r="N4" s="30"/>
      <c r="O4" s="30"/>
    </row>
    <row r="5" spans="1:18" ht="15" customHeight="1" x14ac:dyDescent="0.25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12" t="s">
        <v>0</v>
      </c>
      <c r="O5" s="13"/>
      <c r="Q5" s="32" t="s">
        <v>1</v>
      </c>
      <c r="R5" s="31"/>
    </row>
    <row r="6" spans="1:18" ht="22.5" customHeight="1" x14ac:dyDescent="0.25">
      <c r="A6" s="14">
        <v>1</v>
      </c>
      <c r="B6" s="38" t="str">
        <f ca="1">N6&amp;" x ____ = "&amp;N6*O6</f>
        <v>4 x ____ = 32</v>
      </c>
      <c r="C6" s="39"/>
      <c r="D6" s="22">
        <v>26</v>
      </c>
      <c r="E6" s="38" t="str">
        <f ca="1">+Q6&amp;" x 11 = ____"</f>
        <v>9 x 11 = ____</v>
      </c>
      <c r="F6" s="38"/>
      <c r="G6" s="44"/>
      <c r="H6" s="46">
        <f ca="1">+O6</f>
        <v>8</v>
      </c>
      <c r="I6" s="47"/>
      <c r="J6" s="47"/>
      <c r="K6" s="46">
        <f ca="1">+Q6*11</f>
        <v>99</v>
      </c>
      <c r="L6" s="30"/>
      <c r="M6" s="30"/>
      <c r="N6" s="31">
        <f ca="1">RANDBETWEEN(2,9)</f>
        <v>4</v>
      </c>
      <c r="O6" s="31">
        <f ca="1">RANDBETWEEN(6,9)</f>
        <v>8</v>
      </c>
      <c r="Q6" s="31">
        <f ca="1">+$N$7+6</f>
        <v>9</v>
      </c>
      <c r="R6" s="31"/>
    </row>
    <row r="7" spans="1:18" ht="22.5" customHeight="1" x14ac:dyDescent="0.25">
      <c r="A7" s="14">
        <v>2</v>
      </c>
      <c r="B7" s="38" t="str">
        <f ca="1">+N7&amp;" x 11 = ____"</f>
        <v>3 x 11 = ____</v>
      </c>
      <c r="C7" s="39"/>
      <c r="D7" s="22">
        <v>27</v>
      </c>
      <c r="E7" s="38" t="str">
        <f ca="1">"Le double de "&amp;Q7&amp;" est : ____"</f>
        <v>Le double de 66 est : ____</v>
      </c>
      <c r="F7" s="38"/>
      <c r="G7" s="44"/>
      <c r="H7" s="46">
        <f ca="1">+N7*11</f>
        <v>33</v>
      </c>
      <c r="I7" s="47"/>
      <c r="J7" s="47"/>
      <c r="K7" s="46">
        <f ca="1">+Q7*2</f>
        <v>132</v>
      </c>
      <c r="L7" s="30"/>
      <c r="M7" s="30"/>
      <c r="N7" s="31">
        <f ca="1">RANDBETWEEN(2,4)</f>
        <v>3</v>
      </c>
      <c r="Q7" s="31">
        <f ca="1">RANDBETWEEN(51,99)</f>
        <v>66</v>
      </c>
      <c r="R7" s="31"/>
    </row>
    <row r="8" spans="1:18" ht="22.5" customHeight="1" x14ac:dyDescent="0.25">
      <c r="A8" s="14">
        <v>3</v>
      </c>
      <c r="B8" s="38" t="str">
        <f ca="1">"Le double de "&amp;N8&amp;" est : ____"</f>
        <v>Le double de 47 est : ____</v>
      </c>
      <c r="C8" s="39"/>
      <c r="D8" s="22">
        <v>28</v>
      </c>
      <c r="E8" s="38" t="str">
        <f ca="1">Q8&amp;" + "&amp;R8&amp;" = ____"</f>
        <v>89 + 83 = ____</v>
      </c>
      <c r="F8" s="38"/>
      <c r="G8" s="44"/>
      <c r="H8" s="46">
        <f ca="1">+N8*2</f>
        <v>94</v>
      </c>
      <c r="I8" s="47"/>
      <c r="J8" s="47"/>
      <c r="K8" s="46">
        <f ca="1">+Q8+R8</f>
        <v>172</v>
      </c>
      <c r="L8" s="30"/>
      <c r="M8" s="30"/>
      <c r="N8" s="31">
        <f ca="1">RANDBETWEEN(11,49)</f>
        <v>47</v>
      </c>
      <c r="Q8" s="31">
        <f ca="1">RANDBETWEEN(11,99)</f>
        <v>89</v>
      </c>
      <c r="R8" s="31">
        <f ca="1">RANDBETWEEN(11,99)</f>
        <v>83</v>
      </c>
    </row>
    <row r="9" spans="1:18" ht="22.5" customHeight="1" x14ac:dyDescent="0.25">
      <c r="A9" s="14">
        <v>4</v>
      </c>
      <c r="B9" s="38" t="str">
        <f ca="1">N9*100+O9&amp;" + ____ = "&amp;(N9+1)*100</f>
        <v>309 + ____ = 400</v>
      </c>
      <c r="C9" s="39"/>
      <c r="D9" s="22">
        <v>29</v>
      </c>
      <c r="E9" s="38" t="str">
        <f ca="1">"La moitié de "&amp;Q9+R9&amp;" est : ____"</f>
        <v>La moitié de 166 est : ____</v>
      </c>
      <c r="F9" s="38"/>
      <c r="G9" s="44"/>
      <c r="H9" s="46">
        <f ca="1">100-O9</f>
        <v>91</v>
      </c>
      <c r="I9" s="47"/>
      <c r="J9" s="47"/>
      <c r="K9" s="46">
        <f ca="1">+(Q9+R9)/2</f>
        <v>83</v>
      </c>
      <c r="L9" s="30"/>
      <c r="M9" s="30"/>
      <c r="N9" s="31">
        <f ca="1">RANDBETWEEN(1,9)</f>
        <v>3</v>
      </c>
      <c r="O9" s="31">
        <f ca="1">RANDBETWEEN(1,99)</f>
        <v>9</v>
      </c>
      <c r="Q9" s="31">
        <f ca="1">RANDBETWEEN(1,9)*2*10</f>
        <v>160</v>
      </c>
      <c r="R9" s="31">
        <f ca="1">RANDBETWEEN(0,4)*2</f>
        <v>6</v>
      </c>
    </row>
    <row r="10" spans="1:18" ht="22.5" customHeight="1" x14ac:dyDescent="0.25">
      <c r="A10" s="14">
        <v>5</v>
      </c>
      <c r="B10" s="38" t="str">
        <f ca="1">"La moitié de "&amp;N10+O10&amp;" est : ____"</f>
        <v>La moitié de 44 est : ____</v>
      </c>
      <c r="C10" s="39"/>
      <c r="D10" s="22">
        <v>30</v>
      </c>
      <c r="E10" s="38" t="str">
        <f ca="1">"Le double de "&amp;Q10*10&amp;" est : ____"</f>
        <v>Le double de 90 est : ____</v>
      </c>
      <c r="F10" s="38"/>
      <c r="G10" s="44"/>
      <c r="H10" s="46">
        <f ca="1">+(N10+O10)/2</f>
        <v>22</v>
      </c>
      <c r="I10" s="47"/>
      <c r="J10" s="47"/>
      <c r="K10" s="46">
        <f ca="1">+Q10*20</f>
        <v>180</v>
      </c>
      <c r="L10" s="30"/>
      <c r="M10" s="30"/>
      <c r="N10" s="31">
        <f ca="1">RANDBETWEEN(1,4)*2*10</f>
        <v>40</v>
      </c>
      <c r="O10" s="31">
        <f ca="1">RANDBETWEEN(0,4)*2</f>
        <v>4</v>
      </c>
      <c r="Q10" s="31">
        <f ca="1">RANDBETWEEN(5,12)</f>
        <v>9</v>
      </c>
      <c r="R10" s="31"/>
    </row>
    <row r="11" spans="1:18" ht="22.5" customHeight="1" x14ac:dyDescent="0.25">
      <c r="A11" s="14">
        <v>6</v>
      </c>
      <c r="B11" s="38" t="str">
        <f ca="1">N11&amp;" + "&amp;O11&amp;" = ____"</f>
        <v>22 + 32 = ____</v>
      </c>
      <c r="C11" s="39"/>
      <c r="D11" s="22">
        <v>31</v>
      </c>
      <c r="E11" s="38" t="str">
        <f ca="1">Q11&amp;" x ____ = "&amp;Q11*R11</f>
        <v>9 x ____ = 81</v>
      </c>
      <c r="F11" s="38"/>
      <c r="G11" s="44"/>
      <c r="H11" s="46">
        <f ca="1">+N11+O11</f>
        <v>54</v>
      </c>
      <c r="I11" s="46"/>
      <c r="J11" s="46"/>
      <c r="K11" s="46">
        <f ca="1">+R11</f>
        <v>9</v>
      </c>
      <c r="L11" s="30"/>
      <c r="M11" s="30"/>
      <c r="N11" s="31">
        <f ca="1">RANDBETWEEN(11,49)</f>
        <v>22</v>
      </c>
      <c r="O11" s="31">
        <f ca="1">RANDBETWEEN(11,49)</f>
        <v>32</v>
      </c>
      <c r="Q11" s="31">
        <f ca="1">RANDBETWEEN(2,9)</f>
        <v>9</v>
      </c>
      <c r="R11" s="31">
        <f ca="1">RANDBETWEEN(6,9)</f>
        <v>9</v>
      </c>
    </row>
    <row r="12" spans="1:18" ht="22.5" customHeight="1" x14ac:dyDescent="0.25">
      <c r="A12" s="14">
        <v>7</v>
      </c>
      <c r="B12" s="38" t="str">
        <f ca="1">N12&amp;" x ____ = "&amp;N12*O12</f>
        <v>5 x ____ = 35</v>
      </c>
      <c r="C12" s="39"/>
      <c r="D12" s="22">
        <v>32</v>
      </c>
      <c r="E12" s="38" t="str">
        <f ca="1">+Q12&amp;" x 11 = ____"</f>
        <v>6 x 11 = ____</v>
      </c>
      <c r="F12" s="38"/>
      <c r="G12" s="44"/>
      <c r="H12" s="46">
        <f ca="1">+O12</f>
        <v>7</v>
      </c>
      <c r="I12" s="47"/>
      <c r="J12" s="47"/>
      <c r="K12" s="46">
        <f ca="1">+Q12*11</f>
        <v>66</v>
      </c>
      <c r="L12" s="30"/>
      <c r="M12" s="30"/>
      <c r="N12" s="31">
        <f ca="1">RANDBETWEEN(2,9)</f>
        <v>5</v>
      </c>
      <c r="O12" s="31">
        <f ca="1">RANDBETWEEN(6,9)</f>
        <v>7</v>
      </c>
      <c r="Q12" s="31">
        <f ca="1">+$N$7+3</f>
        <v>6</v>
      </c>
      <c r="R12" s="31"/>
    </row>
    <row r="13" spans="1:18" ht="22.5" customHeight="1" x14ac:dyDescent="0.25">
      <c r="A13" s="14">
        <v>8</v>
      </c>
      <c r="B13" s="38" t="str">
        <f ca="1">+N13&amp;" x 11 = ____"</f>
        <v>5 x 11 = ____</v>
      </c>
      <c r="C13" s="39"/>
      <c r="D13" s="22">
        <v>33</v>
      </c>
      <c r="E13" s="38" t="str">
        <f ca="1">"Le double de "&amp;Q13&amp;" est : ____"</f>
        <v>Le double de 62 est : ____</v>
      </c>
      <c r="F13" s="38"/>
      <c r="G13" s="44"/>
      <c r="H13" s="46">
        <f ca="1">+N13*11</f>
        <v>55</v>
      </c>
      <c r="I13" s="47"/>
      <c r="J13" s="47"/>
      <c r="K13" s="46">
        <f ca="1">+Q13*2</f>
        <v>124</v>
      </c>
      <c r="L13" s="30"/>
      <c r="M13" s="30"/>
      <c r="N13" s="31">
        <f ca="1">+N7+2</f>
        <v>5</v>
      </c>
      <c r="Q13" s="31">
        <f ca="1">RANDBETWEEN(51,99)</f>
        <v>62</v>
      </c>
      <c r="R13" s="31"/>
    </row>
    <row r="14" spans="1:18" ht="22.5" customHeight="1" x14ac:dyDescent="0.25">
      <c r="A14" s="14">
        <v>9</v>
      </c>
      <c r="B14" s="38" t="str">
        <f ca="1">"Le double de "&amp;N14&amp;" est : ____"</f>
        <v>Le double de 24 est : ____</v>
      </c>
      <c r="C14" s="39"/>
      <c r="D14" s="22">
        <v>34</v>
      </c>
      <c r="E14" s="38" t="str">
        <f ca="1">Q14&amp;" + "&amp;R14&amp;" = ____"</f>
        <v>58 + 64 = ____</v>
      </c>
      <c r="F14" s="38"/>
      <c r="G14" s="44"/>
      <c r="H14" s="46">
        <f ca="1">+N14*2</f>
        <v>48</v>
      </c>
      <c r="I14" s="47"/>
      <c r="J14" s="47"/>
      <c r="K14" s="46">
        <f ca="1">+Q14+R14</f>
        <v>122</v>
      </c>
      <c r="L14" s="30"/>
      <c r="M14" s="30"/>
      <c r="N14" s="31">
        <f ca="1">RANDBETWEEN(11,49)</f>
        <v>24</v>
      </c>
      <c r="Q14" s="31">
        <f ca="1">RANDBETWEEN(11,99)</f>
        <v>58</v>
      </c>
      <c r="R14" s="31">
        <f ca="1">RANDBETWEEN(11,99)</f>
        <v>64</v>
      </c>
    </row>
    <row r="15" spans="1:18" ht="22.5" customHeight="1" x14ac:dyDescent="0.25">
      <c r="A15" s="14">
        <v>10</v>
      </c>
      <c r="B15" s="38" t="str">
        <f ca="1">N15*100+O15&amp;" pour aller à "&amp;(N15+1)*100&amp;" : ____"</f>
        <v>408 pour aller à 500 : ____</v>
      </c>
      <c r="C15" s="39"/>
      <c r="D15" s="22">
        <v>35</v>
      </c>
      <c r="E15" s="38" t="str">
        <f ca="1">"La moitié de "&amp;Q15+R15&amp;" est : ____"</f>
        <v>La moitié de 122 est : ____</v>
      </c>
      <c r="F15" s="38"/>
      <c r="G15" s="44"/>
      <c r="H15" s="46">
        <f ca="1">100-O15</f>
        <v>92</v>
      </c>
      <c r="I15" s="47"/>
      <c r="J15" s="47"/>
      <c r="K15" s="46">
        <f ca="1">+(Q15+R15)/2</f>
        <v>61</v>
      </c>
      <c r="L15" s="30"/>
      <c r="M15" s="30"/>
      <c r="N15" s="31">
        <f ca="1">RANDBETWEEN(1,9)</f>
        <v>4</v>
      </c>
      <c r="O15" s="31">
        <f ca="1">RANDBETWEEN(1,99)</f>
        <v>8</v>
      </c>
      <c r="Q15" s="31">
        <f ca="1">RANDBETWEEN(1,9)*2*10</f>
        <v>120</v>
      </c>
      <c r="R15" s="31">
        <f ca="1">RANDBETWEEN(0,4)*2</f>
        <v>2</v>
      </c>
    </row>
    <row r="16" spans="1:18" ht="22.5" customHeight="1" x14ac:dyDescent="0.25">
      <c r="A16" s="14">
        <v>11</v>
      </c>
      <c r="B16" s="38" t="str">
        <f ca="1">"La moitié de "&amp;N16+O16&amp;" est : ____"</f>
        <v>La moitié de 20 est : ____</v>
      </c>
      <c r="C16" s="39"/>
      <c r="D16" s="22">
        <v>36</v>
      </c>
      <c r="E16" s="38" t="str">
        <f ca="1">"Le double de "&amp;Q16*10&amp;" est : ____"</f>
        <v>Le double de 80 est : ____</v>
      </c>
      <c r="F16" s="38"/>
      <c r="G16" s="44"/>
      <c r="H16" s="46">
        <f ca="1">+(N16+O16)/2</f>
        <v>10</v>
      </c>
      <c r="I16" s="47"/>
      <c r="J16" s="47"/>
      <c r="K16" s="46">
        <f ca="1">+Q16*20</f>
        <v>160</v>
      </c>
      <c r="L16" s="30"/>
      <c r="M16" s="30"/>
      <c r="N16" s="31">
        <f ca="1">RANDBETWEEN(1,4)*2*10</f>
        <v>20</v>
      </c>
      <c r="O16" s="31">
        <f ca="1">RANDBETWEEN(0,4)*2</f>
        <v>0</v>
      </c>
      <c r="Q16" s="31">
        <f ca="1">RANDBETWEEN(5,12)</f>
        <v>8</v>
      </c>
      <c r="R16" s="31"/>
    </row>
    <row r="17" spans="1:18" ht="22.5" customHeight="1" x14ac:dyDescent="0.25">
      <c r="A17" s="14">
        <v>12</v>
      </c>
      <c r="B17" s="38" t="str">
        <f ca="1">N17&amp;" + "&amp;O17&amp;" = ____"</f>
        <v>22 + 27 = ____</v>
      </c>
      <c r="C17" s="39"/>
      <c r="D17" s="22">
        <v>37</v>
      </c>
      <c r="E17" s="38" t="str">
        <f ca="1">Q17&amp;" x ____ = "&amp;Q17*R17</f>
        <v>2 x ____ = 12</v>
      </c>
      <c r="F17" s="38"/>
      <c r="G17" s="44"/>
      <c r="H17" s="46">
        <f ca="1">+N17+O17</f>
        <v>49</v>
      </c>
      <c r="I17" s="47"/>
      <c r="J17" s="47"/>
      <c r="K17" s="46">
        <f ca="1">+R17</f>
        <v>6</v>
      </c>
      <c r="L17" s="30"/>
      <c r="M17" s="30"/>
      <c r="N17" s="31">
        <f ca="1">RANDBETWEEN(11,49)</f>
        <v>22</v>
      </c>
      <c r="O17" s="31">
        <f ca="1">RANDBETWEEN(11,49)</f>
        <v>27</v>
      </c>
      <c r="Q17" s="31">
        <f ca="1">RANDBETWEEN(2,9)</f>
        <v>2</v>
      </c>
      <c r="R17" s="31">
        <f ca="1">RANDBETWEEN(6,9)</f>
        <v>6</v>
      </c>
    </row>
    <row r="18" spans="1:18" ht="22.5" customHeight="1" x14ac:dyDescent="0.25">
      <c r="A18" s="14">
        <v>13</v>
      </c>
      <c r="B18" s="38" t="str">
        <f ca="1">N18&amp;" x ____ = "&amp;N18*O18</f>
        <v>5 x ____ = 45</v>
      </c>
      <c r="C18" s="39"/>
      <c r="D18" s="22">
        <v>38</v>
      </c>
      <c r="E18" s="38" t="str">
        <f ca="1">+Q18&amp;" x 11 = ____"</f>
        <v>4 x 11 = ____</v>
      </c>
      <c r="F18" s="38"/>
      <c r="G18" s="44"/>
      <c r="H18" s="46">
        <f ca="1">+O18</f>
        <v>9</v>
      </c>
      <c r="I18" s="47"/>
      <c r="J18" s="47"/>
      <c r="K18" s="46">
        <f ca="1">+Q18*11</f>
        <v>44</v>
      </c>
      <c r="L18" s="30"/>
      <c r="M18" s="30"/>
      <c r="N18" s="31">
        <f ca="1">RANDBETWEEN(2,9)</f>
        <v>5</v>
      </c>
      <c r="O18" s="31">
        <f ca="1">RANDBETWEEN(6,9)</f>
        <v>9</v>
      </c>
      <c r="Q18" s="31">
        <f ca="1">+$N$7+1</f>
        <v>4</v>
      </c>
      <c r="R18" s="31"/>
    </row>
    <row r="19" spans="1:18" ht="22.5" customHeight="1" x14ac:dyDescent="0.25">
      <c r="A19" s="14">
        <v>14</v>
      </c>
      <c r="B19" s="38" t="str">
        <f ca="1">+N19&amp;" x 11 = ____"</f>
        <v>8 x 11 = ____</v>
      </c>
      <c r="C19" s="39"/>
      <c r="D19" s="22">
        <v>39</v>
      </c>
      <c r="E19" s="38" t="str">
        <f ca="1">"Le double de "&amp;Q19&amp;" est : ____"</f>
        <v>Le double de 65 est : ____</v>
      </c>
      <c r="F19" s="38"/>
      <c r="G19" s="44"/>
      <c r="H19" s="46">
        <f ca="1">+N19*11</f>
        <v>88</v>
      </c>
      <c r="I19" s="47"/>
      <c r="J19" s="47"/>
      <c r="K19" s="46">
        <f ca="1">+Q19*2</f>
        <v>130</v>
      </c>
      <c r="L19" s="30"/>
      <c r="M19" s="30"/>
      <c r="N19" s="31">
        <f ca="1">+$N$7+5</f>
        <v>8</v>
      </c>
      <c r="Q19" s="31">
        <f ca="1">RANDBETWEEN(51,99)</f>
        <v>65</v>
      </c>
      <c r="R19" s="31"/>
    </row>
    <row r="20" spans="1:18" ht="22.5" customHeight="1" x14ac:dyDescent="0.25">
      <c r="A20" s="14">
        <v>15</v>
      </c>
      <c r="B20" s="38" t="str">
        <f ca="1">"Le double de "&amp;N20&amp;" est : ____"</f>
        <v>Le double de 14 est : ____</v>
      </c>
      <c r="C20" s="39"/>
      <c r="D20" s="22">
        <v>40</v>
      </c>
      <c r="E20" s="38" t="str">
        <f ca="1">Q20&amp;" + "&amp;R20&amp;" = ____"</f>
        <v>91 + 31 = ____</v>
      </c>
      <c r="F20" s="38"/>
      <c r="G20" s="44"/>
      <c r="H20" s="46">
        <f ca="1">+N20*2</f>
        <v>28</v>
      </c>
      <c r="I20" s="47"/>
      <c r="J20" s="47"/>
      <c r="K20" s="46">
        <f ca="1">+Q20+R20</f>
        <v>122</v>
      </c>
      <c r="L20" s="30"/>
      <c r="M20" s="30"/>
      <c r="N20" s="31">
        <f ca="1">RANDBETWEEN(11,49)</f>
        <v>14</v>
      </c>
      <c r="O20" s="31">
        <f ca="1">RANDBETWEEN(1,9)*10</f>
        <v>90</v>
      </c>
      <c r="Q20" s="31">
        <f ca="1">RANDBETWEEN(11,99)</f>
        <v>91</v>
      </c>
      <c r="R20" s="31">
        <f ca="1">RANDBETWEEN(11,99)</f>
        <v>31</v>
      </c>
    </row>
    <row r="21" spans="1:18" ht="22.5" customHeight="1" x14ac:dyDescent="0.25">
      <c r="A21" s="14">
        <v>16</v>
      </c>
      <c r="B21" s="38" t="str">
        <f ca="1">N21*100+O21&amp;" + ____ = "&amp;(N21+1)*100</f>
        <v>487 + ____ = 500</v>
      </c>
      <c r="C21" s="39"/>
      <c r="D21" s="22">
        <v>41</v>
      </c>
      <c r="E21" s="38" t="str">
        <f ca="1">"La moitié de "&amp;Q21+R21&amp;" est : ____"</f>
        <v>La moitié de 128 est : ____</v>
      </c>
      <c r="F21" s="38"/>
      <c r="G21" s="44"/>
      <c r="H21" s="46">
        <f ca="1">100-O21</f>
        <v>13</v>
      </c>
      <c r="I21" s="47"/>
      <c r="J21" s="47"/>
      <c r="K21" s="46">
        <f ca="1">+(Q21+R21)/2</f>
        <v>64</v>
      </c>
      <c r="L21" s="30"/>
      <c r="M21" s="30"/>
      <c r="N21" s="31">
        <f ca="1">RANDBETWEEN(1,9)</f>
        <v>4</v>
      </c>
      <c r="O21" s="31">
        <f ca="1">RANDBETWEEN(1,99)</f>
        <v>87</v>
      </c>
      <c r="Q21" s="31">
        <f ca="1">RANDBETWEEN(1,9)*2*10</f>
        <v>120</v>
      </c>
      <c r="R21" s="31">
        <f ca="1">RANDBETWEEN(0,4)*2</f>
        <v>8</v>
      </c>
    </row>
    <row r="22" spans="1:18" ht="22.5" customHeight="1" x14ac:dyDescent="0.25">
      <c r="A22" s="14">
        <v>17</v>
      </c>
      <c r="B22" s="38" t="str">
        <f ca="1">"La moitié de "&amp;N22+O22&amp;" est : ____"</f>
        <v>La moitié de 28 est : ____</v>
      </c>
      <c r="C22" s="39"/>
      <c r="D22" s="22">
        <v>42</v>
      </c>
      <c r="E22" s="38" t="str">
        <f ca="1">"Le double de "&amp;Q22*10&amp;" est : ____"</f>
        <v>Le double de 90 est : ____</v>
      </c>
      <c r="F22" s="38"/>
      <c r="G22" s="44"/>
      <c r="H22" s="46">
        <f ca="1">+(N22+O22)/2</f>
        <v>14</v>
      </c>
      <c r="I22" s="47"/>
      <c r="J22" s="47"/>
      <c r="K22" s="46">
        <f ca="1">+Q22*20</f>
        <v>180</v>
      </c>
      <c r="L22" s="30"/>
      <c r="M22" s="30"/>
      <c r="N22" s="31">
        <f ca="1">RANDBETWEEN(1,4)*2*10</f>
        <v>20</v>
      </c>
      <c r="O22" s="31">
        <f ca="1">RANDBETWEEN(0,4)*2</f>
        <v>8</v>
      </c>
      <c r="Q22" s="31">
        <f ca="1">RANDBETWEEN(5,12)</f>
        <v>9</v>
      </c>
      <c r="R22" s="31"/>
    </row>
    <row r="23" spans="1:18" ht="22.5" customHeight="1" x14ac:dyDescent="0.25">
      <c r="A23" s="14">
        <v>18</v>
      </c>
      <c r="B23" s="38" t="str">
        <f ca="1">N23&amp;" + "&amp;O23&amp;" = ____"</f>
        <v>37 + 15 = ____</v>
      </c>
      <c r="C23" s="39"/>
      <c r="D23" s="22">
        <v>43</v>
      </c>
      <c r="E23" s="38" t="str">
        <f ca="1">Q23&amp;" x ____ = "&amp;Q23*R23</f>
        <v>3 x ____ = 21</v>
      </c>
      <c r="F23" s="38"/>
      <c r="G23" s="44"/>
      <c r="H23" s="46">
        <f ca="1">+N23+O23</f>
        <v>52</v>
      </c>
      <c r="I23" s="47"/>
      <c r="J23" s="47"/>
      <c r="K23" s="46">
        <f ca="1">+R23</f>
        <v>7</v>
      </c>
      <c r="L23" s="30"/>
      <c r="M23" s="30"/>
      <c r="N23" s="31">
        <f ca="1">RANDBETWEEN(11,49)</f>
        <v>37</v>
      </c>
      <c r="O23" s="31">
        <f ca="1">RANDBETWEEN(11,49)</f>
        <v>15</v>
      </c>
      <c r="Q23" s="31">
        <f ca="1">RANDBETWEEN(2,9)</f>
        <v>3</v>
      </c>
      <c r="R23" s="31">
        <f ca="1">RANDBETWEEN(6,9)</f>
        <v>7</v>
      </c>
    </row>
    <row r="24" spans="1:18" ht="22.5" customHeight="1" x14ac:dyDescent="0.25">
      <c r="A24" s="14">
        <v>19</v>
      </c>
      <c r="B24" s="38" t="str">
        <f ca="1">N24&amp;" x ____ = "&amp;N24*O24</f>
        <v>8 x ____ = 56</v>
      </c>
      <c r="C24" s="39"/>
      <c r="D24" s="22">
        <v>44</v>
      </c>
      <c r="E24" s="38" t="str">
        <f ca="1">+Q24&amp;" x 11 = ____"</f>
        <v>7 x 11 = ____</v>
      </c>
      <c r="F24" s="38"/>
      <c r="G24" s="44"/>
      <c r="H24" s="46">
        <f ca="1">+O24</f>
        <v>7</v>
      </c>
      <c r="I24" s="47"/>
      <c r="J24" s="47"/>
      <c r="K24" s="46">
        <f ca="1">+Q24*11</f>
        <v>77</v>
      </c>
      <c r="L24" s="30"/>
      <c r="M24" s="30"/>
      <c r="N24" s="31">
        <f ca="1">RANDBETWEEN(2,9)</f>
        <v>8</v>
      </c>
      <c r="O24" s="31">
        <f ca="1">RANDBETWEEN(6,9)</f>
        <v>7</v>
      </c>
      <c r="Q24" s="31">
        <f ca="1">+$N$7+4</f>
        <v>7</v>
      </c>
      <c r="R24" s="31"/>
    </row>
    <row r="25" spans="1:18" ht="22.5" customHeight="1" x14ac:dyDescent="0.25">
      <c r="A25" s="14">
        <v>20</v>
      </c>
      <c r="B25" s="38" t="str">
        <f ca="1">+N25&amp;" x 11 = ____"</f>
        <v>2 x 11 = ____</v>
      </c>
      <c r="C25" s="39"/>
      <c r="D25" s="22">
        <v>45</v>
      </c>
      <c r="E25" s="38" t="str">
        <f ca="1">"Le double de "&amp;Q25&amp;" est : ____"</f>
        <v>Le double de 93 est : ____</v>
      </c>
      <c r="F25" s="38"/>
      <c r="G25" s="44"/>
      <c r="H25" s="46">
        <f ca="1">+N25*11</f>
        <v>22</v>
      </c>
      <c r="I25" s="47"/>
      <c r="J25" s="47"/>
      <c r="K25" s="46">
        <f ca="1">+Q25*2</f>
        <v>186</v>
      </c>
      <c r="L25" s="30"/>
      <c r="M25" s="30"/>
      <c r="N25" s="31">
        <f ca="1">+$N$7-1</f>
        <v>2</v>
      </c>
      <c r="O25" s="31">
        <f ca="1">RANDBETWEEN(6,9)</f>
        <v>9</v>
      </c>
      <c r="Q25" s="31">
        <f ca="1">RANDBETWEEN(51,99)</f>
        <v>93</v>
      </c>
      <c r="R25" s="31"/>
    </row>
    <row r="26" spans="1:18" ht="22.5" customHeight="1" x14ac:dyDescent="0.25">
      <c r="A26" s="14">
        <v>21</v>
      </c>
      <c r="B26" s="38" t="str">
        <f ca="1">"Le double de "&amp;N26&amp;" est : ____"</f>
        <v>Le double de 31 est : ____</v>
      </c>
      <c r="C26" s="39"/>
      <c r="D26" s="22">
        <v>46</v>
      </c>
      <c r="E26" s="38" t="str">
        <f ca="1">Q26&amp;" + "&amp;R26&amp;" = ____"</f>
        <v>24 + 47 = ____</v>
      </c>
      <c r="F26" s="40"/>
      <c r="G26" s="45"/>
      <c r="H26" s="46">
        <f ca="1">+N26*2</f>
        <v>62</v>
      </c>
      <c r="I26" s="47"/>
      <c r="J26" s="47"/>
      <c r="K26" s="46">
        <f ca="1">+Q26+R26</f>
        <v>71</v>
      </c>
      <c r="L26" s="30"/>
      <c r="M26" s="30"/>
      <c r="N26" s="31">
        <f ca="1">RANDBETWEEN(11,49)</f>
        <v>31</v>
      </c>
      <c r="O26" s="31">
        <f ca="1">RANDBETWEEN(0,9)</f>
        <v>9</v>
      </c>
      <c r="Q26" s="31">
        <f ca="1">RANDBETWEEN(11,99)</f>
        <v>24</v>
      </c>
      <c r="R26" s="31">
        <f ca="1">RANDBETWEEN(11,99)</f>
        <v>47</v>
      </c>
    </row>
    <row r="27" spans="1:18" ht="22.5" customHeight="1" x14ac:dyDescent="0.25">
      <c r="A27" s="14">
        <v>22</v>
      </c>
      <c r="B27" s="38" t="str">
        <f ca="1">N27*100+O27&amp;" pour aller à "&amp;(N27+1)*100&amp;" : ____"</f>
        <v>244 pour aller à 300 : ____</v>
      </c>
      <c r="C27" s="39"/>
      <c r="D27" s="22">
        <v>47</v>
      </c>
      <c r="E27" s="38" t="str">
        <f ca="1">"La moitié de "&amp;Q27+R27&amp;" est : ____"</f>
        <v>La moitié de 62 est : ____</v>
      </c>
      <c r="F27" s="40"/>
      <c r="G27" s="45"/>
      <c r="H27" s="46">
        <f ca="1">100-O27</f>
        <v>56</v>
      </c>
      <c r="I27" s="47"/>
      <c r="J27" s="47"/>
      <c r="K27" s="46">
        <f ca="1">+(Q27+R27)/2</f>
        <v>31</v>
      </c>
      <c r="L27" s="30"/>
      <c r="M27" s="30"/>
      <c r="N27" s="31">
        <f ca="1">RANDBETWEEN(1,9)</f>
        <v>2</v>
      </c>
      <c r="O27" s="31">
        <f ca="1">RANDBETWEEN(1,99)</f>
        <v>44</v>
      </c>
      <c r="Q27" s="31">
        <f ca="1">RANDBETWEEN(1,9)*2*10</f>
        <v>60</v>
      </c>
      <c r="R27" s="31">
        <f ca="1">RANDBETWEEN(0,4)*2</f>
        <v>2</v>
      </c>
    </row>
    <row r="28" spans="1:18" ht="22.5" customHeight="1" x14ac:dyDescent="0.25">
      <c r="A28" s="14">
        <v>23</v>
      </c>
      <c r="B28" s="38" t="str">
        <f ca="1">"La moitié de "&amp;N28+O28&amp;" est : ____"</f>
        <v>La moitié de 88 est : ____</v>
      </c>
      <c r="C28" s="39"/>
      <c r="D28" s="22">
        <v>48</v>
      </c>
      <c r="E28" s="38" t="str">
        <f ca="1">"Le double de "&amp;Q28*10&amp;" est : ____"</f>
        <v>Le double de 90 est : ____</v>
      </c>
      <c r="F28" s="40"/>
      <c r="G28" s="45"/>
      <c r="H28" s="46">
        <f ca="1">+(N28+O28)/2</f>
        <v>44</v>
      </c>
      <c r="I28" s="47"/>
      <c r="J28" s="47"/>
      <c r="K28" s="46">
        <f ca="1">+Q28*20</f>
        <v>180</v>
      </c>
      <c r="L28" s="30"/>
      <c r="M28" s="30"/>
      <c r="N28" s="31">
        <f ca="1">RANDBETWEEN(1,4)*2*10</f>
        <v>80</v>
      </c>
      <c r="O28" s="31">
        <f ca="1">RANDBETWEEN(0,4)*2</f>
        <v>8</v>
      </c>
      <c r="Q28" s="31">
        <f ca="1">RANDBETWEEN(5,12)</f>
        <v>9</v>
      </c>
      <c r="R28" s="31"/>
    </row>
    <row r="29" spans="1:18" ht="22.5" customHeight="1" x14ac:dyDescent="0.25">
      <c r="A29" s="14">
        <v>24</v>
      </c>
      <c r="B29" s="38" t="str">
        <f ca="1">N29&amp;" + "&amp;O29&amp;" = ____"</f>
        <v>21 + 20 = ____</v>
      </c>
      <c r="C29" s="39"/>
      <c r="D29" s="22">
        <v>49</v>
      </c>
      <c r="E29" s="38" t="str">
        <f ca="1">Q29&amp;" x ____ = "&amp;Q29*R29</f>
        <v>8 x ____ = 56</v>
      </c>
      <c r="F29" s="40"/>
      <c r="G29" s="45"/>
      <c r="H29" s="46">
        <f ca="1">+N29+O29</f>
        <v>41</v>
      </c>
      <c r="I29" s="47"/>
      <c r="J29" s="47"/>
      <c r="K29" s="46">
        <f ca="1">+R29</f>
        <v>7</v>
      </c>
      <c r="L29" s="30"/>
      <c r="M29" s="30"/>
      <c r="N29" s="31">
        <f ca="1">RANDBETWEEN(11,49)</f>
        <v>21</v>
      </c>
      <c r="O29" s="31">
        <f ca="1">RANDBETWEEN(11,49)</f>
        <v>20</v>
      </c>
      <c r="Q29" s="31">
        <f ca="1">RANDBETWEEN(2,9)</f>
        <v>8</v>
      </c>
      <c r="R29" s="31">
        <f ca="1">RANDBETWEEN(6,9)</f>
        <v>7</v>
      </c>
    </row>
    <row r="30" spans="1:18" ht="22.5" customHeight="1" x14ac:dyDescent="0.25">
      <c r="A30" s="14">
        <v>25</v>
      </c>
      <c r="B30" s="38" t="str">
        <f ca="1">N30&amp;" x ____ = "&amp;N30*O30</f>
        <v>9 x ____ = 63</v>
      </c>
      <c r="C30" s="39"/>
      <c r="D30" s="22">
        <v>50</v>
      </c>
      <c r="E30" s="38" t="str">
        <f ca="1">+Q30&amp;" x 11 = ____"</f>
        <v>1 x 11 = ____</v>
      </c>
      <c r="F30" s="40"/>
      <c r="G30" s="45"/>
      <c r="H30" s="46">
        <f ca="1">+O30</f>
        <v>7</v>
      </c>
      <c r="I30" s="47"/>
      <c r="J30" s="47"/>
      <c r="K30" s="46">
        <f ca="1">+Q30*11</f>
        <v>11</v>
      </c>
      <c r="L30" s="30"/>
      <c r="M30" s="30"/>
      <c r="N30" s="31">
        <f ca="1">RANDBETWEEN(2,9)</f>
        <v>9</v>
      </c>
      <c r="O30" s="31">
        <f ca="1">RANDBETWEEN(6,9)</f>
        <v>7</v>
      </c>
      <c r="Q30" s="31">
        <f ca="1">+$N$7-2</f>
        <v>1</v>
      </c>
      <c r="R30" s="31">
        <f ca="1">RANDBETWEEN(0,9)</f>
        <v>9</v>
      </c>
    </row>
    <row r="31" spans="1:18" x14ac:dyDescent="0.25">
      <c r="A31" s="10"/>
      <c r="B31" s="34"/>
      <c r="C31" s="33"/>
      <c r="D31" s="35"/>
      <c r="E31" s="34"/>
      <c r="F31" s="34"/>
      <c r="G31" s="43"/>
      <c r="H31" s="46"/>
      <c r="Q31" s="31"/>
      <c r="R31" s="31"/>
    </row>
    <row r="32" spans="1:18" x14ac:dyDescent="0.25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 x14ac:dyDescent="0.25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 x14ac:dyDescent="0.25">
      <c r="A34" s="67"/>
      <c r="B34" s="67"/>
      <c r="C34" s="34"/>
      <c r="D34" s="35"/>
      <c r="E34" s="34"/>
      <c r="F34" s="34"/>
      <c r="G34" s="43"/>
      <c r="H34" s="46"/>
      <c r="Q34" s="31"/>
      <c r="R34" s="31"/>
    </row>
    <row r="35" spans="1:18" x14ac:dyDescent="0.25">
      <c r="A35" s="67"/>
      <c r="B35" s="67"/>
      <c r="C35" s="34"/>
      <c r="D35" s="35"/>
      <c r="E35" s="34"/>
      <c r="F35" s="34"/>
      <c r="G35" s="43"/>
      <c r="H35" s="46"/>
      <c r="Q35" s="31"/>
      <c r="R35" s="31"/>
    </row>
    <row r="36" spans="1:18" x14ac:dyDescent="0.25">
      <c r="A36" s="66"/>
      <c r="B36" s="66"/>
      <c r="C36" s="34"/>
      <c r="D36" s="35"/>
      <c r="E36" s="34"/>
      <c r="F36" s="34"/>
      <c r="G36" s="43"/>
    </row>
    <row r="37" spans="1:18" x14ac:dyDescent="0.25">
      <c r="A37" s="67"/>
      <c r="B37" s="67"/>
      <c r="C37" s="34"/>
      <c r="D37" s="35"/>
      <c r="E37" s="34"/>
      <c r="F37" s="34"/>
      <c r="G37" s="43"/>
    </row>
    <row r="38" spans="1:18" x14ac:dyDescent="0.25">
      <c r="A38" s="67"/>
      <c r="B38" s="67"/>
      <c r="C38" s="34"/>
      <c r="D38" s="35"/>
      <c r="E38" s="34"/>
      <c r="F38" s="34"/>
      <c r="G38" s="43"/>
    </row>
    <row r="39" spans="1:18" x14ac:dyDescent="0.25">
      <c r="D39" s="36"/>
    </row>
    <row r="40" spans="1:18" x14ac:dyDescent="0.25">
      <c r="D40" s="36"/>
    </row>
    <row r="41" spans="1:18" x14ac:dyDescent="0.25">
      <c r="D41" s="36"/>
    </row>
    <row r="42" spans="1:18" x14ac:dyDescent="0.25">
      <c r="D42" s="36"/>
    </row>
    <row r="43" spans="1:18" x14ac:dyDescent="0.25">
      <c r="D43" s="36"/>
    </row>
    <row r="44" spans="1:18" x14ac:dyDescent="0.25">
      <c r="D44" s="36"/>
    </row>
    <row r="45" spans="1:18" x14ac:dyDescent="0.25">
      <c r="D45" s="36"/>
    </row>
    <row r="46" spans="1:18" x14ac:dyDescent="0.25">
      <c r="D46" s="36"/>
    </row>
    <row r="47" spans="1:18" x14ac:dyDescent="0.25">
      <c r="D47" s="36"/>
    </row>
    <row r="48" spans="1:18" x14ac:dyDescent="0.25">
      <c r="D48" s="36"/>
    </row>
    <row r="49" spans="4:4" x14ac:dyDescent="0.25">
      <c r="D49" s="36"/>
    </row>
    <row r="50" spans="4:4" x14ac:dyDescent="0.25">
      <c r="D50" s="36"/>
    </row>
    <row r="51" spans="4:4" x14ac:dyDescent="0.25">
      <c r="D51" s="36"/>
    </row>
    <row r="52" spans="4:4" x14ac:dyDescent="0.25">
      <c r="D52" s="36"/>
    </row>
    <row r="53" spans="4:4" x14ac:dyDescent="0.25">
      <c r="D53" s="36"/>
    </row>
    <row r="54" spans="4:4" x14ac:dyDescent="0.25">
      <c r="D54" s="36"/>
    </row>
    <row r="55" spans="4:4" x14ac:dyDescent="0.25">
      <c r="D55" s="36"/>
    </row>
    <row r="56" spans="4:4" x14ac:dyDescent="0.25">
      <c r="D56" s="36"/>
    </row>
    <row r="57" spans="4:4" x14ac:dyDescent="0.25">
      <c r="D57" s="36"/>
    </row>
    <row r="58" spans="4:4" x14ac:dyDescent="0.25">
      <c r="D58" s="36"/>
    </row>
    <row r="59" spans="4:4" x14ac:dyDescent="0.25">
      <c r="D59" s="36"/>
    </row>
    <row r="60" spans="4:4" x14ac:dyDescent="0.25">
      <c r="D60" s="36"/>
    </row>
    <row r="61" spans="4:4" x14ac:dyDescent="0.25">
      <c r="D61" s="36"/>
    </row>
    <row r="62" spans="4:4" x14ac:dyDescent="0.25">
      <c r="D62" s="36"/>
    </row>
    <row r="63" spans="4:4" x14ac:dyDescent="0.25">
      <c r="D63" s="36"/>
    </row>
    <row r="64" spans="4:4" x14ac:dyDescent="0.25">
      <c r="D64" s="36"/>
    </row>
    <row r="65" spans="4:4" x14ac:dyDescent="0.25">
      <c r="D65" s="36"/>
    </row>
    <row r="66" spans="4:4" x14ac:dyDescent="0.25">
      <c r="D66" s="36"/>
    </row>
    <row r="67" spans="4:4" x14ac:dyDescent="0.25">
      <c r="D67" s="36"/>
    </row>
    <row r="68" spans="4:4" x14ac:dyDescent="0.25">
      <c r="D68" s="36"/>
    </row>
    <row r="69" spans="4:4" x14ac:dyDescent="0.25">
      <c r="D69" s="36"/>
    </row>
    <row r="70" spans="4:4" x14ac:dyDescent="0.25">
      <c r="D70" s="36"/>
    </row>
    <row r="71" spans="4:4" x14ac:dyDescent="0.25">
      <c r="D71" s="36"/>
    </row>
    <row r="72" spans="4:4" x14ac:dyDescent="0.25">
      <c r="D72" s="36"/>
    </row>
    <row r="73" spans="4:4" x14ac:dyDescent="0.25">
      <c r="D73" s="36"/>
    </row>
    <row r="74" spans="4:4" x14ac:dyDescent="0.25">
      <c r="D74" s="36"/>
    </row>
    <row r="75" spans="4:4" x14ac:dyDescent="0.25">
      <c r="D75" s="36"/>
    </row>
    <row r="76" spans="4:4" x14ac:dyDescent="0.25">
      <c r="D76" s="36"/>
    </row>
    <row r="77" spans="4:4" x14ac:dyDescent="0.25">
      <c r="D77" s="36"/>
    </row>
    <row r="78" spans="4:4" x14ac:dyDescent="0.25">
      <c r="D78" s="36"/>
    </row>
    <row r="79" spans="4:4" x14ac:dyDescent="0.25">
      <c r="D79" s="36"/>
    </row>
    <row r="80" spans="4:4" x14ac:dyDescent="0.25">
      <c r="D80" s="36"/>
    </row>
    <row r="81" spans="4:4" x14ac:dyDescent="0.25">
      <c r="D81" s="36"/>
    </row>
    <row r="82" spans="4:4" x14ac:dyDescent="0.25">
      <c r="D82" s="36"/>
    </row>
    <row r="83" spans="4:4" x14ac:dyDescent="0.25">
      <c r="D83" s="36"/>
    </row>
    <row r="84" spans="4:4" x14ac:dyDescent="0.25">
      <c r="D84" s="36"/>
    </row>
    <row r="85" spans="4:4" x14ac:dyDescent="0.25">
      <c r="D85" s="36"/>
    </row>
    <row r="86" spans="4:4" x14ac:dyDescent="0.25">
      <c r="D86" s="36"/>
    </row>
    <row r="87" spans="4:4" x14ac:dyDescent="0.25">
      <c r="D87" s="36"/>
    </row>
    <row r="88" spans="4:4" x14ac:dyDescent="0.25">
      <c r="D88" s="36"/>
    </row>
    <row r="89" spans="4:4" x14ac:dyDescent="0.25">
      <c r="D89" s="36"/>
    </row>
    <row r="90" spans="4:4" x14ac:dyDescent="0.25">
      <c r="D90" s="36"/>
    </row>
    <row r="91" spans="4:4" x14ac:dyDescent="0.25">
      <c r="D91" s="36"/>
    </row>
    <row r="92" spans="4:4" x14ac:dyDescent="0.25">
      <c r="D92" s="36"/>
    </row>
    <row r="93" spans="4:4" x14ac:dyDescent="0.25">
      <c r="D93" s="36"/>
    </row>
    <row r="94" spans="4:4" x14ac:dyDescent="0.25">
      <c r="D94" s="36"/>
    </row>
    <row r="95" spans="4:4" x14ac:dyDescent="0.25">
      <c r="D95" s="36"/>
    </row>
    <row r="96" spans="4:4" x14ac:dyDescent="0.25">
      <c r="D96" s="36"/>
    </row>
    <row r="97" spans="4:4" x14ac:dyDescent="0.25">
      <c r="D97" s="36"/>
    </row>
    <row r="98" spans="4:4" x14ac:dyDescent="0.25">
      <c r="D98" s="36"/>
    </row>
    <row r="99" spans="4:4" x14ac:dyDescent="0.25">
      <c r="D99" s="36"/>
    </row>
    <row r="100" spans="4:4" x14ac:dyDescent="0.25">
      <c r="D100" s="36"/>
    </row>
    <row r="101" spans="4:4" x14ac:dyDescent="0.25">
      <c r="D101" s="36"/>
    </row>
    <row r="102" spans="4:4" x14ac:dyDescent="0.25">
      <c r="D102" s="36"/>
    </row>
    <row r="103" spans="4:4" x14ac:dyDescent="0.25">
      <c r="D103" s="36"/>
    </row>
    <row r="104" spans="4:4" x14ac:dyDescent="0.25">
      <c r="D104" s="36"/>
    </row>
    <row r="105" spans="4:4" x14ac:dyDescent="0.25">
      <c r="D105" s="36"/>
    </row>
    <row r="106" spans="4:4" x14ac:dyDescent="0.25">
      <c r="D106" s="36"/>
    </row>
    <row r="107" spans="4:4" x14ac:dyDescent="0.25">
      <c r="D107" s="36"/>
    </row>
    <row r="108" spans="4:4" x14ac:dyDescent="0.25">
      <c r="D108" s="36"/>
    </row>
    <row r="109" spans="4:4" x14ac:dyDescent="0.25">
      <c r="D109" s="36"/>
    </row>
    <row r="110" spans="4:4" x14ac:dyDescent="0.25">
      <c r="D110" s="36"/>
    </row>
    <row r="111" spans="4:4" x14ac:dyDescent="0.25">
      <c r="D111" s="36"/>
    </row>
    <row r="112" spans="4:4" x14ac:dyDescent="0.25">
      <c r="D112" s="36"/>
    </row>
    <row r="113" spans="4:4" x14ac:dyDescent="0.25">
      <c r="D113" s="36"/>
    </row>
    <row r="114" spans="4:4" x14ac:dyDescent="0.25">
      <c r="D114" s="36"/>
    </row>
    <row r="115" spans="4:4" x14ac:dyDescent="0.25">
      <c r="D115" s="36"/>
    </row>
    <row r="116" spans="4:4" x14ac:dyDescent="0.25">
      <c r="D116" s="36"/>
    </row>
    <row r="117" spans="4:4" x14ac:dyDescent="0.25">
      <c r="D117" s="36"/>
    </row>
    <row r="118" spans="4:4" x14ac:dyDescent="0.25">
      <c r="D118" s="36"/>
    </row>
    <row r="119" spans="4:4" x14ac:dyDescent="0.25">
      <c r="D119" s="36"/>
    </row>
    <row r="120" spans="4:4" x14ac:dyDescent="0.25">
      <c r="D120" s="36"/>
    </row>
    <row r="121" spans="4:4" x14ac:dyDescent="0.25">
      <c r="D121" s="36"/>
    </row>
    <row r="122" spans="4:4" x14ac:dyDescent="0.25">
      <c r="D122" s="36"/>
    </row>
    <row r="123" spans="4:4" x14ac:dyDescent="0.25">
      <c r="D123" s="36"/>
    </row>
    <row r="124" spans="4:4" x14ac:dyDescent="0.25">
      <c r="D124" s="36"/>
    </row>
    <row r="125" spans="4:4" x14ac:dyDescent="0.25">
      <c r="D125" s="36"/>
    </row>
    <row r="126" spans="4:4" x14ac:dyDescent="0.25">
      <c r="D126" s="36"/>
    </row>
    <row r="127" spans="4:4" x14ac:dyDescent="0.25">
      <c r="D127" s="36"/>
    </row>
    <row r="128" spans="4:4" x14ac:dyDescent="0.25">
      <c r="D128" s="36"/>
    </row>
    <row r="129" spans="4:4" x14ac:dyDescent="0.25">
      <c r="D129" s="36"/>
    </row>
    <row r="130" spans="4:4" x14ac:dyDescent="0.25">
      <c r="D130" s="36"/>
    </row>
    <row r="131" spans="4:4" x14ac:dyDescent="0.25">
      <c r="D131" s="36"/>
    </row>
    <row r="132" spans="4:4" x14ac:dyDescent="0.25">
      <c r="D132" s="36"/>
    </row>
    <row r="133" spans="4:4" x14ac:dyDescent="0.25">
      <c r="D133" s="36"/>
    </row>
    <row r="134" spans="4:4" x14ac:dyDescent="0.25">
      <c r="D134" s="36"/>
    </row>
    <row r="135" spans="4:4" x14ac:dyDescent="0.25">
      <c r="D135" s="36"/>
    </row>
    <row r="136" spans="4:4" x14ac:dyDescent="0.25">
      <c r="D136" s="36"/>
    </row>
    <row r="137" spans="4:4" x14ac:dyDescent="0.25">
      <c r="D137" s="36"/>
    </row>
    <row r="138" spans="4:4" x14ac:dyDescent="0.25">
      <c r="D138" s="36"/>
    </row>
    <row r="139" spans="4:4" x14ac:dyDescent="0.25">
      <c r="D139" s="36"/>
    </row>
    <row r="140" spans="4:4" x14ac:dyDescent="0.25">
      <c r="D140" s="36"/>
    </row>
    <row r="141" spans="4:4" x14ac:dyDescent="0.25">
      <c r="D141" s="36"/>
    </row>
    <row r="142" spans="4:4" x14ac:dyDescent="0.25">
      <c r="D142" s="36"/>
    </row>
    <row r="143" spans="4:4" x14ac:dyDescent="0.25">
      <c r="D143" s="36"/>
    </row>
    <row r="144" spans="4:4" x14ac:dyDescent="0.25">
      <c r="D144" s="36"/>
    </row>
    <row r="145" spans="4:4" x14ac:dyDescent="0.25">
      <c r="D145" s="36"/>
    </row>
    <row r="146" spans="4:4" x14ac:dyDescent="0.25">
      <c r="D146" s="36"/>
    </row>
    <row r="147" spans="4:4" x14ac:dyDescent="0.25">
      <c r="D147" s="36"/>
    </row>
    <row r="148" spans="4:4" x14ac:dyDescent="0.25">
      <c r="D148" s="36"/>
    </row>
    <row r="149" spans="4:4" x14ac:dyDescent="0.25">
      <c r="D149" s="36"/>
    </row>
    <row r="150" spans="4:4" x14ac:dyDescent="0.25">
      <c r="D150" s="36"/>
    </row>
    <row r="151" spans="4:4" x14ac:dyDescent="0.25">
      <c r="D151" s="36"/>
    </row>
    <row r="152" spans="4:4" x14ac:dyDescent="0.25">
      <c r="D152" s="36"/>
    </row>
    <row r="153" spans="4:4" x14ac:dyDescent="0.25">
      <c r="D153" s="36"/>
    </row>
    <row r="154" spans="4:4" x14ac:dyDescent="0.25">
      <c r="D154" s="36"/>
    </row>
    <row r="155" spans="4:4" x14ac:dyDescent="0.25">
      <c r="D155" s="36"/>
    </row>
    <row r="156" spans="4:4" x14ac:dyDescent="0.25">
      <c r="D156" s="36"/>
    </row>
    <row r="157" spans="4:4" x14ac:dyDescent="0.25">
      <c r="D157" s="36"/>
    </row>
    <row r="158" spans="4:4" x14ac:dyDescent="0.25">
      <c r="D158" s="36"/>
    </row>
    <row r="159" spans="4:4" x14ac:dyDescent="0.25">
      <c r="D159" s="36"/>
    </row>
    <row r="160" spans="4:4" x14ac:dyDescent="0.25">
      <c r="D160" s="36"/>
    </row>
    <row r="161" spans="4:4" x14ac:dyDescent="0.25">
      <c r="D161" s="36"/>
    </row>
    <row r="162" spans="4:4" x14ac:dyDescent="0.25">
      <c r="D162" s="36"/>
    </row>
    <row r="163" spans="4:4" x14ac:dyDescent="0.25">
      <c r="D163" s="36"/>
    </row>
    <row r="164" spans="4:4" x14ac:dyDescent="0.25">
      <c r="D164" s="36"/>
    </row>
    <row r="165" spans="4:4" x14ac:dyDescent="0.25">
      <c r="D165" s="36"/>
    </row>
    <row r="166" spans="4:4" x14ac:dyDescent="0.25">
      <c r="D166" s="36"/>
    </row>
    <row r="167" spans="4:4" x14ac:dyDescent="0.25">
      <c r="D167" s="36"/>
    </row>
    <row r="168" spans="4:4" x14ac:dyDescent="0.25">
      <c r="D168" s="36"/>
    </row>
    <row r="169" spans="4:4" x14ac:dyDescent="0.25">
      <c r="D169" s="36"/>
    </row>
    <row r="170" spans="4:4" x14ac:dyDescent="0.25">
      <c r="D170" s="36"/>
    </row>
    <row r="171" spans="4:4" x14ac:dyDescent="0.25">
      <c r="D171" s="36"/>
    </row>
    <row r="172" spans="4:4" x14ac:dyDescent="0.25">
      <c r="D172" s="36"/>
    </row>
    <row r="173" spans="4:4" x14ac:dyDescent="0.25">
      <c r="D173" s="36"/>
    </row>
    <row r="174" spans="4:4" x14ac:dyDescent="0.25">
      <c r="D174" s="36"/>
    </row>
    <row r="175" spans="4:4" x14ac:dyDescent="0.25">
      <c r="D175" s="36"/>
    </row>
    <row r="176" spans="4:4" x14ac:dyDescent="0.25">
      <c r="D176" s="36"/>
    </row>
    <row r="177" spans="4:4" x14ac:dyDescent="0.25">
      <c r="D177" s="36"/>
    </row>
    <row r="178" spans="4:4" x14ac:dyDescent="0.25">
      <c r="D178" s="36"/>
    </row>
    <row r="179" spans="4:4" x14ac:dyDescent="0.25">
      <c r="D179" s="36"/>
    </row>
    <row r="180" spans="4:4" x14ac:dyDescent="0.25">
      <c r="D180" s="36"/>
    </row>
    <row r="181" spans="4:4" x14ac:dyDescent="0.25">
      <c r="D181" s="36"/>
    </row>
    <row r="182" spans="4:4" x14ac:dyDescent="0.25">
      <c r="D182" s="36"/>
    </row>
    <row r="183" spans="4:4" x14ac:dyDescent="0.25">
      <c r="D183" s="36"/>
    </row>
    <row r="184" spans="4:4" x14ac:dyDescent="0.25">
      <c r="D184" s="36"/>
    </row>
    <row r="185" spans="4:4" x14ac:dyDescent="0.25">
      <c r="D185" s="36"/>
    </row>
    <row r="186" spans="4:4" x14ac:dyDescent="0.25">
      <c r="D186" s="36"/>
    </row>
    <row r="187" spans="4:4" x14ac:dyDescent="0.25">
      <c r="D187" s="36"/>
    </row>
    <row r="188" spans="4:4" x14ac:dyDescent="0.25">
      <c r="D188" s="36"/>
    </row>
    <row r="189" spans="4:4" x14ac:dyDescent="0.25">
      <c r="D189" s="36"/>
    </row>
    <row r="190" spans="4:4" x14ac:dyDescent="0.25">
      <c r="D190" s="36"/>
    </row>
    <row r="191" spans="4:4" x14ac:dyDescent="0.25">
      <c r="D191" s="36"/>
    </row>
    <row r="192" spans="4:4" x14ac:dyDescent="0.25">
      <c r="D192" s="36"/>
    </row>
    <row r="193" spans="4:4" x14ac:dyDescent="0.25">
      <c r="D193" s="36"/>
    </row>
    <row r="194" spans="4:4" x14ac:dyDescent="0.25">
      <c r="D194" s="36"/>
    </row>
    <row r="195" spans="4:4" x14ac:dyDescent="0.25">
      <c r="D195" s="36"/>
    </row>
    <row r="196" spans="4:4" x14ac:dyDescent="0.25">
      <c r="D196" s="36"/>
    </row>
    <row r="197" spans="4:4" x14ac:dyDescent="0.25">
      <c r="D197" s="36"/>
    </row>
    <row r="198" spans="4:4" x14ac:dyDescent="0.25">
      <c r="D198" s="36"/>
    </row>
    <row r="199" spans="4:4" x14ac:dyDescent="0.25">
      <c r="D199" s="36"/>
    </row>
    <row r="200" spans="4:4" x14ac:dyDescent="0.25">
      <c r="D200" s="36"/>
    </row>
    <row r="201" spans="4:4" x14ac:dyDescent="0.25">
      <c r="D201" s="36"/>
    </row>
    <row r="202" spans="4:4" x14ac:dyDescent="0.25">
      <c r="D202" s="36"/>
    </row>
    <row r="203" spans="4:4" x14ac:dyDescent="0.25">
      <c r="D203" s="36"/>
    </row>
    <row r="204" spans="4:4" x14ac:dyDescent="0.25">
      <c r="D204" s="36"/>
    </row>
    <row r="205" spans="4:4" x14ac:dyDescent="0.25">
      <c r="D205" s="36"/>
    </row>
    <row r="206" spans="4:4" x14ac:dyDescent="0.25">
      <c r="D206" s="36"/>
    </row>
    <row r="207" spans="4:4" x14ac:dyDescent="0.25">
      <c r="D207" s="36"/>
    </row>
    <row r="208" spans="4:4" x14ac:dyDescent="0.25">
      <c r="D208" s="36"/>
    </row>
    <row r="209" spans="4:4" x14ac:dyDescent="0.25">
      <c r="D209" s="36"/>
    </row>
    <row r="210" spans="4:4" x14ac:dyDescent="0.25">
      <c r="D210" s="36"/>
    </row>
    <row r="211" spans="4:4" x14ac:dyDescent="0.25">
      <c r="D211" s="36"/>
    </row>
    <row r="212" spans="4:4" x14ac:dyDescent="0.25">
      <c r="D212" s="36"/>
    </row>
    <row r="213" spans="4:4" x14ac:dyDescent="0.25">
      <c r="D213" s="36"/>
    </row>
    <row r="214" spans="4:4" x14ac:dyDescent="0.25">
      <c r="D214" s="36"/>
    </row>
    <row r="215" spans="4:4" x14ac:dyDescent="0.25">
      <c r="D215" s="36"/>
    </row>
    <row r="216" spans="4:4" x14ac:dyDescent="0.25">
      <c r="D216" s="36"/>
    </row>
    <row r="217" spans="4:4" x14ac:dyDescent="0.25">
      <c r="D217" s="36"/>
    </row>
    <row r="218" spans="4:4" x14ac:dyDescent="0.25">
      <c r="D218" s="36"/>
    </row>
    <row r="219" spans="4:4" x14ac:dyDescent="0.25">
      <c r="D219" s="36"/>
    </row>
    <row r="220" spans="4:4" x14ac:dyDescent="0.25">
      <c r="D220" s="36"/>
    </row>
    <row r="221" spans="4:4" x14ac:dyDescent="0.25">
      <c r="D221" s="36"/>
    </row>
    <row r="222" spans="4:4" x14ac:dyDescent="0.25">
      <c r="D222" s="36"/>
    </row>
    <row r="223" spans="4:4" x14ac:dyDescent="0.25">
      <c r="D223" s="36"/>
    </row>
    <row r="224" spans="4:4" x14ac:dyDescent="0.25">
      <c r="D224" s="36"/>
    </row>
    <row r="225" spans="4:4" x14ac:dyDescent="0.25">
      <c r="D225" s="36"/>
    </row>
    <row r="226" spans="4:4" x14ac:dyDescent="0.25">
      <c r="D226" s="36"/>
    </row>
    <row r="227" spans="4:4" x14ac:dyDescent="0.25">
      <c r="D227" s="36"/>
    </row>
    <row r="228" spans="4:4" x14ac:dyDescent="0.25">
      <c r="D228" s="36"/>
    </row>
    <row r="229" spans="4:4" x14ac:dyDescent="0.25">
      <c r="D229" s="36"/>
    </row>
    <row r="230" spans="4:4" x14ac:dyDescent="0.25">
      <c r="D230" s="36"/>
    </row>
    <row r="231" spans="4:4" x14ac:dyDescent="0.25">
      <c r="D231" s="36"/>
    </row>
    <row r="232" spans="4:4" x14ac:dyDescent="0.25">
      <c r="D232" s="36"/>
    </row>
    <row r="233" spans="4:4" x14ac:dyDescent="0.25">
      <c r="D233" s="36"/>
    </row>
    <row r="234" spans="4:4" x14ac:dyDescent="0.25">
      <c r="D234" s="36"/>
    </row>
    <row r="235" spans="4:4" x14ac:dyDescent="0.25">
      <c r="D235" s="36"/>
    </row>
    <row r="236" spans="4:4" x14ac:dyDescent="0.25">
      <c r="D236" s="36"/>
    </row>
    <row r="237" spans="4:4" x14ac:dyDescent="0.25">
      <c r="D237" s="36"/>
    </row>
    <row r="238" spans="4:4" x14ac:dyDescent="0.25">
      <c r="D238" s="36"/>
    </row>
    <row r="239" spans="4:4" x14ac:dyDescent="0.25">
      <c r="D239" s="36"/>
    </row>
    <row r="240" spans="4:4" x14ac:dyDescent="0.25">
      <c r="D240" s="36"/>
    </row>
    <row r="241" spans="4:4" x14ac:dyDescent="0.25">
      <c r="D241" s="36"/>
    </row>
    <row r="242" spans="4:4" x14ac:dyDescent="0.25">
      <c r="D242" s="36"/>
    </row>
    <row r="243" spans="4:4" x14ac:dyDescent="0.25">
      <c r="D243" s="36"/>
    </row>
    <row r="244" spans="4:4" x14ac:dyDescent="0.25">
      <c r="D244" s="36"/>
    </row>
    <row r="245" spans="4:4" x14ac:dyDescent="0.25">
      <c r="D245" s="36"/>
    </row>
    <row r="246" spans="4:4" x14ac:dyDescent="0.25">
      <c r="D246" s="36"/>
    </row>
    <row r="247" spans="4:4" x14ac:dyDescent="0.25">
      <c r="D247" s="36"/>
    </row>
    <row r="248" spans="4:4" x14ac:dyDescent="0.25">
      <c r="D248" s="36"/>
    </row>
    <row r="249" spans="4:4" x14ac:dyDescent="0.25">
      <c r="D249" s="36"/>
    </row>
    <row r="250" spans="4:4" x14ac:dyDescent="0.25">
      <c r="D250" s="36"/>
    </row>
    <row r="251" spans="4:4" x14ac:dyDescent="0.25">
      <c r="D251" s="36"/>
    </row>
    <row r="252" spans="4:4" x14ac:dyDescent="0.25">
      <c r="D252" s="36"/>
    </row>
    <row r="253" spans="4:4" x14ac:dyDescent="0.25">
      <c r="D253" s="36"/>
    </row>
    <row r="254" spans="4:4" x14ac:dyDescent="0.25">
      <c r="D254" s="36"/>
    </row>
    <row r="255" spans="4:4" x14ac:dyDescent="0.25">
      <c r="D255" s="36"/>
    </row>
    <row r="256" spans="4:4" x14ac:dyDescent="0.25">
      <c r="D256" s="36"/>
    </row>
    <row r="257" spans="4:4" x14ac:dyDescent="0.25">
      <c r="D257" s="36"/>
    </row>
    <row r="258" spans="4:4" x14ac:dyDescent="0.25">
      <c r="D258" s="36"/>
    </row>
    <row r="259" spans="4:4" x14ac:dyDescent="0.25">
      <c r="D259" s="36"/>
    </row>
    <row r="260" spans="4:4" x14ac:dyDescent="0.25">
      <c r="D260" s="36"/>
    </row>
    <row r="261" spans="4:4" x14ac:dyDescent="0.25">
      <c r="D261" s="36"/>
    </row>
    <row r="262" spans="4:4" x14ac:dyDescent="0.25">
      <c r="D262" s="36"/>
    </row>
    <row r="263" spans="4:4" x14ac:dyDescent="0.25">
      <c r="D263" s="36"/>
    </row>
    <row r="264" spans="4:4" x14ac:dyDescent="0.25">
      <c r="D264" s="36"/>
    </row>
    <row r="265" spans="4:4" x14ac:dyDescent="0.25">
      <c r="D265" s="36"/>
    </row>
    <row r="266" spans="4:4" x14ac:dyDescent="0.25">
      <c r="D266" s="36"/>
    </row>
    <row r="267" spans="4:4" x14ac:dyDescent="0.25">
      <c r="D267" s="36"/>
    </row>
    <row r="268" spans="4:4" x14ac:dyDescent="0.25">
      <c r="D268" s="36"/>
    </row>
    <row r="269" spans="4:4" x14ac:dyDescent="0.25">
      <c r="D269" s="36"/>
    </row>
    <row r="270" spans="4:4" x14ac:dyDescent="0.25">
      <c r="D270" s="36"/>
    </row>
    <row r="271" spans="4:4" x14ac:dyDescent="0.25">
      <c r="D271" s="36"/>
    </row>
    <row r="272" spans="4:4" x14ac:dyDescent="0.25">
      <c r="D272" s="36"/>
    </row>
    <row r="273" spans="4:4" x14ac:dyDescent="0.25">
      <c r="D273" s="36"/>
    </row>
    <row r="274" spans="4:4" x14ac:dyDescent="0.25">
      <c r="D274" s="36"/>
    </row>
    <row r="275" spans="4:4" x14ac:dyDescent="0.25">
      <c r="D275" s="36"/>
    </row>
    <row r="276" spans="4:4" x14ac:dyDescent="0.25">
      <c r="D276" s="36"/>
    </row>
    <row r="277" spans="4:4" x14ac:dyDescent="0.25">
      <c r="D277" s="36"/>
    </row>
    <row r="278" spans="4:4" x14ac:dyDescent="0.25">
      <c r="D278" s="36"/>
    </row>
    <row r="279" spans="4:4" x14ac:dyDescent="0.25">
      <c r="D279" s="36"/>
    </row>
    <row r="280" spans="4:4" x14ac:dyDescent="0.25">
      <c r="D280" s="36"/>
    </row>
    <row r="281" spans="4:4" x14ac:dyDescent="0.25">
      <c r="D281" s="36"/>
    </row>
    <row r="282" spans="4:4" x14ac:dyDescent="0.25">
      <c r="D282" s="36"/>
    </row>
    <row r="283" spans="4:4" x14ac:dyDescent="0.25">
      <c r="D283" s="36"/>
    </row>
    <row r="284" spans="4:4" x14ac:dyDescent="0.25">
      <c r="D284" s="36"/>
    </row>
    <row r="285" spans="4:4" x14ac:dyDescent="0.25">
      <c r="D285" s="36"/>
    </row>
    <row r="286" spans="4:4" x14ac:dyDescent="0.25">
      <c r="D286" s="36"/>
    </row>
    <row r="287" spans="4:4" x14ac:dyDescent="0.25">
      <c r="D287" s="36"/>
    </row>
    <row r="288" spans="4:4" x14ac:dyDescent="0.25">
      <c r="D288" s="36"/>
    </row>
    <row r="289" spans="4:4" x14ac:dyDescent="0.25">
      <c r="D289" s="36"/>
    </row>
    <row r="290" spans="4:4" x14ac:dyDescent="0.25">
      <c r="D290" s="36"/>
    </row>
    <row r="291" spans="4:4" x14ac:dyDescent="0.25">
      <c r="D291" s="36"/>
    </row>
    <row r="292" spans="4:4" x14ac:dyDescent="0.25">
      <c r="D292" s="36"/>
    </row>
    <row r="293" spans="4:4" x14ac:dyDescent="0.25">
      <c r="D293" s="36"/>
    </row>
    <row r="294" spans="4:4" x14ac:dyDescent="0.25">
      <c r="D294" s="36"/>
    </row>
    <row r="295" spans="4:4" x14ac:dyDescent="0.25">
      <c r="D295" s="36"/>
    </row>
    <row r="296" spans="4:4" x14ac:dyDescent="0.25">
      <c r="D296" s="36"/>
    </row>
    <row r="297" spans="4:4" x14ac:dyDescent="0.25">
      <c r="D297" s="36"/>
    </row>
    <row r="298" spans="4:4" x14ac:dyDescent="0.25">
      <c r="D298" s="36"/>
    </row>
    <row r="299" spans="4:4" x14ac:dyDescent="0.25">
      <c r="D299" s="36"/>
    </row>
    <row r="300" spans="4:4" x14ac:dyDescent="0.25">
      <c r="D300" s="36"/>
    </row>
    <row r="301" spans="4:4" x14ac:dyDescent="0.25">
      <c r="D301" s="36"/>
    </row>
    <row r="302" spans="4:4" x14ac:dyDescent="0.25">
      <c r="D302" s="36"/>
    </row>
    <row r="303" spans="4:4" x14ac:dyDescent="0.25">
      <c r="D303" s="36"/>
    </row>
    <row r="304" spans="4:4" x14ac:dyDescent="0.25">
      <c r="D304" s="36"/>
    </row>
    <row r="305" spans="4:4" x14ac:dyDescent="0.25">
      <c r="D305" s="36"/>
    </row>
    <row r="306" spans="4:4" x14ac:dyDescent="0.25">
      <c r="D306" s="36"/>
    </row>
    <row r="307" spans="4:4" x14ac:dyDescent="0.25">
      <c r="D307" s="36"/>
    </row>
    <row r="308" spans="4:4" x14ac:dyDescent="0.25">
      <c r="D308" s="36"/>
    </row>
    <row r="309" spans="4:4" x14ac:dyDescent="0.25">
      <c r="D309" s="36"/>
    </row>
    <row r="310" spans="4:4" x14ac:dyDescent="0.25">
      <c r="D310" s="36"/>
    </row>
    <row r="311" spans="4:4" x14ac:dyDescent="0.25">
      <c r="D311" s="36"/>
    </row>
    <row r="312" spans="4:4" x14ac:dyDescent="0.25">
      <c r="D312" s="36"/>
    </row>
    <row r="313" spans="4:4" x14ac:dyDescent="0.25">
      <c r="D313" s="36"/>
    </row>
    <row r="314" spans="4:4" x14ac:dyDescent="0.25">
      <c r="D314" s="36"/>
    </row>
    <row r="315" spans="4:4" x14ac:dyDescent="0.25">
      <c r="D315" s="36"/>
    </row>
    <row r="316" spans="4:4" x14ac:dyDescent="0.25">
      <c r="D316" s="36"/>
    </row>
    <row r="317" spans="4:4" x14ac:dyDescent="0.25">
      <c r="D317" s="36"/>
    </row>
    <row r="318" spans="4:4" x14ac:dyDescent="0.25">
      <c r="D318" s="36"/>
    </row>
    <row r="319" spans="4:4" x14ac:dyDescent="0.25">
      <c r="D319" s="36"/>
    </row>
    <row r="320" spans="4:4" x14ac:dyDescent="0.25">
      <c r="D320" s="36"/>
    </row>
    <row r="321" spans="4:4" x14ac:dyDescent="0.25">
      <c r="D321" s="36"/>
    </row>
    <row r="322" spans="4:4" x14ac:dyDescent="0.25">
      <c r="D322" s="36"/>
    </row>
    <row r="323" spans="4:4" x14ac:dyDescent="0.25">
      <c r="D323" s="36"/>
    </row>
    <row r="324" spans="4:4" x14ac:dyDescent="0.25">
      <c r="D324" s="36"/>
    </row>
    <row r="325" spans="4:4" x14ac:dyDescent="0.25">
      <c r="D325" s="36"/>
    </row>
    <row r="326" spans="4:4" x14ac:dyDescent="0.25">
      <c r="D326" s="36"/>
    </row>
    <row r="327" spans="4:4" x14ac:dyDescent="0.25">
      <c r="D327" s="36"/>
    </row>
    <row r="328" spans="4:4" x14ac:dyDescent="0.25">
      <c r="D328" s="36"/>
    </row>
    <row r="329" spans="4:4" x14ac:dyDescent="0.25">
      <c r="D329" s="36"/>
    </row>
    <row r="330" spans="4:4" x14ac:dyDescent="0.25">
      <c r="D330" s="36"/>
    </row>
    <row r="331" spans="4:4" x14ac:dyDescent="0.25">
      <c r="D331" s="36"/>
    </row>
    <row r="332" spans="4:4" x14ac:dyDescent="0.25">
      <c r="D332" s="36"/>
    </row>
    <row r="333" spans="4:4" x14ac:dyDescent="0.25">
      <c r="D333" s="36"/>
    </row>
    <row r="334" spans="4:4" x14ac:dyDescent="0.25">
      <c r="D334" s="36"/>
    </row>
    <row r="335" spans="4:4" x14ac:dyDescent="0.25">
      <c r="D335" s="36"/>
    </row>
    <row r="336" spans="4:4" x14ac:dyDescent="0.25">
      <c r="D336" s="36"/>
    </row>
    <row r="337" spans="4:4" x14ac:dyDescent="0.25">
      <c r="D337" s="36"/>
    </row>
    <row r="338" spans="4:4" x14ac:dyDescent="0.25">
      <c r="D338" s="36"/>
    </row>
    <row r="339" spans="4:4" x14ac:dyDescent="0.25">
      <c r="D339" s="36"/>
    </row>
    <row r="340" spans="4:4" x14ac:dyDescent="0.25">
      <c r="D340" s="36"/>
    </row>
    <row r="341" spans="4:4" x14ac:dyDescent="0.25">
      <c r="D341" s="36"/>
    </row>
    <row r="342" spans="4:4" x14ac:dyDescent="0.25">
      <c r="D342" s="36"/>
    </row>
    <row r="343" spans="4:4" x14ac:dyDescent="0.25">
      <c r="D343" s="36"/>
    </row>
    <row r="344" spans="4:4" x14ac:dyDescent="0.25">
      <c r="D344" s="36"/>
    </row>
    <row r="345" spans="4:4" x14ac:dyDescent="0.25">
      <c r="D345" s="36"/>
    </row>
    <row r="346" spans="4:4" x14ac:dyDescent="0.25">
      <c r="D346" s="36"/>
    </row>
    <row r="347" spans="4:4" x14ac:dyDescent="0.25">
      <c r="D347" s="36"/>
    </row>
    <row r="348" spans="4:4" x14ac:dyDescent="0.25">
      <c r="D348" s="36"/>
    </row>
    <row r="349" spans="4:4" x14ac:dyDescent="0.25">
      <c r="D349" s="36"/>
    </row>
    <row r="350" spans="4:4" x14ac:dyDescent="0.25">
      <c r="D350" s="36"/>
    </row>
    <row r="351" spans="4:4" x14ac:dyDescent="0.25">
      <c r="D351" s="36"/>
    </row>
    <row r="352" spans="4:4" x14ac:dyDescent="0.25">
      <c r="D352" s="36"/>
    </row>
    <row r="353" spans="4:4" x14ac:dyDescent="0.25">
      <c r="D353" s="36"/>
    </row>
    <row r="354" spans="4:4" x14ac:dyDescent="0.25">
      <c r="D354" s="36"/>
    </row>
    <row r="355" spans="4:4" x14ac:dyDescent="0.25">
      <c r="D355" s="36"/>
    </row>
    <row r="356" spans="4:4" x14ac:dyDescent="0.25">
      <c r="D356" s="36"/>
    </row>
    <row r="357" spans="4:4" x14ac:dyDescent="0.25">
      <c r="D357" s="36"/>
    </row>
    <row r="358" spans="4:4" x14ac:dyDescent="0.25">
      <c r="D358" s="36"/>
    </row>
    <row r="359" spans="4:4" x14ac:dyDescent="0.25">
      <c r="D359" s="36"/>
    </row>
    <row r="360" spans="4:4" x14ac:dyDescent="0.25">
      <c r="D360" s="36"/>
    </row>
    <row r="361" spans="4:4" x14ac:dyDescent="0.25">
      <c r="D361" s="36"/>
    </row>
    <row r="362" spans="4:4" x14ac:dyDescent="0.25">
      <c r="D362" s="36"/>
    </row>
    <row r="363" spans="4:4" x14ac:dyDescent="0.25">
      <c r="D363" s="36"/>
    </row>
    <row r="364" spans="4:4" x14ac:dyDescent="0.25">
      <c r="D364" s="36"/>
    </row>
    <row r="365" spans="4:4" x14ac:dyDescent="0.25">
      <c r="D365" s="36"/>
    </row>
    <row r="366" spans="4:4" x14ac:dyDescent="0.25">
      <c r="D366" s="36"/>
    </row>
    <row r="367" spans="4:4" x14ac:dyDescent="0.25">
      <c r="D367" s="36"/>
    </row>
    <row r="368" spans="4:4" x14ac:dyDescent="0.25">
      <c r="D368" s="36"/>
    </row>
    <row r="369" spans="4:4" x14ac:dyDescent="0.25">
      <c r="D369" s="36"/>
    </row>
    <row r="370" spans="4:4" x14ac:dyDescent="0.25">
      <c r="D370" s="36"/>
    </row>
    <row r="371" spans="4:4" x14ac:dyDescent="0.25">
      <c r="D371" s="36"/>
    </row>
    <row r="372" spans="4:4" x14ac:dyDescent="0.25">
      <c r="D372" s="36"/>
    </row>
    <row r="373" spans="4:4" x14ac:dyDescent="0.25">
      <c r="D373" s="36"/>
    </row>
    <row r="374" spans="4:4" x14ac:dyDescent="0.25">
      <c r="D374" s="36"/>
    </row>
    <row r="375" spans="4:4" x14ac:dyDescent="0.25">
      <c r="D375" s="36"/>
    </row>
    <row r="376" spans="4:4" x14ac:dyDescent="0.25">
      <c r="D376" s="36"/>
    </row>
    <row r="377" spans="4:4" x14ac:dyDescent="0.25">
      <c r="D377" s="36"/>
    </row>
    <row r="378" spans="4:4" x14ac:dyDescent="0.25">
      <c r="D378" s="36"/>
    </row>
    <row r="379" spans="4:4" x14ac:dyDescent="0.25">
      <c r="D379" s="36"/>
    </row>
    <row r="380" spans="4:4" x14ac:dyDescent="0.25">
      <c r="D380" s="36"/>
    </row>
    <row r="381" spans="4:4" x14ac:dyDescent="0.25">
      <c r="D381" s="36"/>
    </row>
    <row r="382" spans="4:4" x14ac:dyDescent="0.25">
      <c r="D382" s="36"/>
    </row>
    <row r="383" spans="4:4" x14ac:dyDescent="0.25">
      <c r="D383" s="36"/>
    </row>
    <row r="384" spans="4:4" x14ac:dyDescent="0.25">
      <c r="D384" s="36"/>
    </row>
    <row r="385" spans="4:4" x14ac:dyDescent="0.25">
      <c r="D385" s="36"/>
    </row>
    <row r="386" spans="4:4" x14ac:dyDescent="0.25">
      <c r="D386" s="36"/>
    </row>
    <row r="387" spans="4:4" x14ac:dyDescent="0.25">
      <c r="D387" s="36"/>
    </row>
    <row r="388" spans="4:4" x14ac:dyDescent="0.25">
      <c r="D388" s="36"/>
    </row>
    <row r="389" spans="4:4" x14ac:dyDescent="0.25">
      <c r="D389" s="36"/>
    </row>
    <row r="390" spans="4:4" x14ac:dyDescent="0.25">
      <c r="D390" s="36"/>
    </row>
    <row r="391" spans="4:4" x14ac:dyDescent="0.25">
      <c r="D391" s="36"/>
    </row>
    <row r="392" spans="4:4" x14ac:dyDescent="0.25">
      <c r="D392" s="36"/>
    </row>
    <row r="393" spans="4:4" x14ac:dyDescent="0.25">
      <c r="D393" s="36"/>
    </row>
    <row r="394" spans="4:4" x14ac:dyDescent="0.25">
      <c r="D394" s="36"/>
    </row>
    <row r="395" spans="4:4" x14ac:dyDescent="0.25">
      <c r="D395" s="36"/>
    </row>
    <row r="396" spans="4:4" x14ac:dyDescent="0.25">
      <c r="D396" s="36"/>
    </row>
    <row r="397" spans="4:4" x14ac:dyDescent="0.25">
      <c r="D397" s="36"/>
    </row>
    <row r="398" spans="4:4" x14ac:dyDescent="0.25">
      <c r="D398" s="36"/>
    </row>
    <row r="399" spans="4:4" x14ac:dyDescent="0.25">
      <c r="D399" s="36"/>
    </row>
    <row r="400" spans="4:4" x14ac:dyDescent="0.25">
      <c r="D400" s="36"/>
    </row>
    <row r="401" spans="4:4" x14ac:dyDescent="0.25">
      <c r="D401" s="36"/>
    </row>
    <row r="402" spans="4:4" x14ac:dyDescent="0.25">
      <c r="D402" s="36"/>
    </row>
    <row r="403" spans="4:4" x14ac:dyDescent="0.25">
      <c r="D403" s="36"/>
    </row>
    <row r="404" spans="4:4" x14ac:dyDescent="0.25">
      <c r="D404" s="36"/>
    </row>
    <row r="405" spans="4:4" x14ac:dyDescent="0.25">
      <c r="D405" s="36"/>
    </row>
    <row r="406" spans="4:4" x14ac:dyDescent="0.25">
      <c r="D406" s="36"/>
    </row>
    <row r="407" spans="4:4" x14ac:dyDescent="0.25">
      <c r="D407" s="36"/>
    </row>
    <row r="408" spans="4:4" x14ac:dyDescent="0.25">
      <c r="D408" s="36"/>
    </row>
    <row r="409" spans="4:4" x14ac:dyDescent="0.25">
      <c r="D409" s="36"/>
    </row>
    <row r="410" spans="4:4" x14ac:dyDescent="0.25">
      <c r="D410" s="36"/>
    </row>
    <row r="411" spans="4:4" x14ac:dyDescent="0.25">
      <c r="D411" s="36"/>
    </row>
    <row r="412" spans="4:4" x14ac:dyDescent="0.25">
      <c r="D412" s="36"/>
    </row>
    <row r="413" spans="4:4" x14ac:dyDescent="0.25">
      <c r="D413" s="36"/>
    </row>
    <row r="414" spans="4:4" x14ac:dyDescent="0.25">
      <c r="D414" s="36"/>
    </row>
    <row r="415" spans="4:4" x14ac:dyDescent="0.25">
      <c r="D415" s="36"/>
    </row>
    <row r="416" spans="4:4" x14ac:dyDescent="0.25">
      <c r="D416" s="36"/>
    </row>
    <row r="417" spans="4:4" x14ac:dyDescent="0.25">
      <c r="D417" s="36"/>
    </row>
    <row r="418" spans="4:4" x14ac:dyDescent="0.25">
      <c r="D418" s="36"/>
    </row>
    <row r="419" spans="4:4" x14ac:dyDescent="0.25">
      <c r="D419" s="36"/>
    </row>
    <row r="420" spans="4:4" x14ac:dyDescent="0.25">
      <c r="D420" s="36"/>
    </row>
    <row r="421" spans="4:4" x14ac:dyDescent="0.25">
      <c r="D421" s="36"/>
    </row>
    <row r="422" spans="4:4" x14ac:dyDescent="0.25">
      <c r="D422" s="36"/>
    </row>
    <row r="423" spans="4:4" x14ac:dyDescent="0.25">
      <c r="D423" s="36"/>
    </row>
    <row r="424" spans="4:4" x14ac:dyDescent="0.25">
      <c r="D424" s="36"/>
    </row>
    <row r="425" spans="4:4" x14ac:dyDescent="0.25">
      <c r="D425" s="36"/>
    </row>
    <row r="426" spans="4:4" x14ac:dyDescent="0.25">
      <c r="D426" s="36"/>
    </row>
    <row r="427" spans="4:4" x14ac:dyDescent="0.25">
      <c r="D427" s="36"/>
    </row>
    <row r="428" spans="4:4" x14ac:dyDescent="0.25">
      <c r="D428" s="36"/>
    </row>
    <row r="429" spans="4:4" x14ac:dyDescent="0.25">
      <c r="D429" s="36"/>
    </row>
    <row r="430" spans="4:4" x14ac:dyDescent="0.25">
      <c r="D430" s="36"/>
    </row>
    <row r="431" spans="4:4" x14ac:dyDescent="0.25">
      <c r="D431" s="36"/>
    </row>
    <row r="432" spans="4:4" x14ac:dyDescent="0.25">
      <c r="D432" s="36"/>
    </row>
    <row r="433" spans="4:4" x14ac:dyDescent="0.25">
      <c r="D433" s="36"/>
    </row>
    <row r="434" spans="4:4" x14ac:dyDescent="0.25">
      <c r="D434" s="36"/>
    </row>
    <row r="435" spans="4:4" x14ac:dyDescent="0.25">
      <c r="D435" s="36"/>
    </row>
    <row r="436" spans="4:4" x14ac:dyDescent="0.25">
      <c r="D436" s="36"/>
    </row>
    <row r="437" spans="4:4" x14ac:dyDescent="0.25">
      <c r="D437" s="36"/>
    </row>
    <row r="438" spans="4:4" x14ac:dyDescent="0.25">
      <c r="D438" s="36"/>
    </row>
    <row r="439" spans="4:4" x14ac:dyDescent="0.25">
      <c r="D439" s="36"/>
    </row>
    <row r="440" spans="4:4" x14ac:dyDescent="0.25">
      <c r="D440" s="36"/>
    </row>
    <row r="441" spans="4:4" x14ac:dyDescent="0.25">
      <c r="D441" s="36"/>
    </row>
    <row r="442" spans="4:4" x14ac:dyDescent="0.25">
      <c r="D442" s="36"/>
    </row>
    <row r="443" spans="4:4" x14ac:dyDescent="0.25">
      <c r="D443" s="36"/>
    </row>
    <row r="444" spans="4:4" x14ac:dyDescent="0.25">
      <c r="D444" s="36"/>
    </row>
    <row r="445" spans="4:4" x14ac:dyDescent="0.25">
      <c r="D445" s="36"/>
    </row>
    <row r="446" spans="4:4" x14ac:dyDescent="0.25">
      <c r="D446" s="36"/>
    </row>
    <row r="447" spans="4:4" x14ac:dyDescent="0.25">
      <c r="D447" s="36"/>
    </row>
    <row r="448" spans="4:4" x14ac:dyDescent="0.25">
      <c r="D448" s="36"/>
    </row>
    <row r="449" spans="4:4" x14ac:dyDescent="0.25">
      <c r="D449" s="36"/>
    </row>
    <row r="450" spans="4:4" x14ac:dyDescent="0.25">
      <c r="D450" s="36"/>
    </row>
    <row r="451" spans="4:4" x14ac:dyDescent="0.25">
      <c r="D451" s="36"/>
    </row>
    <row r="452" spans="4:4" x14ac:dyDescent="0.25">
      <c r="D452" s="36"/>
    </row>
    <row r="453" spans="4:4" x14ac:dyDescent="0.25">
      <c r="D453" s="36"/>
    </row>
    <row r="454" spans="4:4" x14ac:dyDescent="0.25">
      <c r="D454" s="36"/>
    </row>
    <row r="455" spans="4:4" x14ac:dyDescent="0.25">
      <c r="D455" s="36"/>
    </row>
    <row r="456" spans="4:4" x14ac:dyDescent="0.25">
      <c r="D456" s="36"/>
    </row>
    <row r="457" spans="4:4" x14ac:dyDescent="0.25">
      <c r="D457" s="36"/>
    </row>
    <row r="458" spans="4:4" x14ac:dyDescent="0.25">
      <c r="D458" s="36"/>
    </row>
    <row r="459" spans="4:4" x14ac:dyDescent="0.25">
      <c r="D459" s="36"/>
    </row>
    <row r="460" spans="4:4" x14ac:dyDescent="0.25">
      <c r="D460" s="36"/>
    </row>
    <row r="461" spans="4:4" x14ac:dyDescent="0.25">
      <c r="D461" s="36"/>
    </row>
    <row r="462" spans="4:4" x14ac:dyDescent="0.25">
      <c r="D462" s="36"/>
    </row>
    <row r="463" spans="4:4" x14ac:dyDescent="0.25">
      <c r="D463" s="36"/>
    </row>
    <row r="464" spans="4:4" x14ac:dyDescent="0.25">
      <c r="D464" s="36"/>
    </row>
    <row r="465" spans="4:4" x14ac:dyDescent="0.25">
      <c r="D465" s="36"/>
    </row>
    <row r="466" spans="4:4" x14ac:dyDescent="0.25">
      <c r="D466" s="36"/>
    </row>
    <row r="467" spans="4:4" x14ac:dyDescent="0.25">
      <c r="D467" s="36"/>
    </row>
    <row r="468" spans="4:4" x14ac:dyDescent="0.25">
      <c r="D468" s="36"/>
    </row>
    <row r="469" spans="4:4" x14ac:dyDescent="0.25">
      <c r="D469" s="36"/>
    </row>
    <row r="470" spans="4:4" x14ac:dyDescent="0.25">
      <c r="D470" s="36"/>
    </row>
    <row r="471" spans="4:4" x14ac:dyDescent="0.25">
      <c r="D471" s="36"/>
    </row>
    <row r="472" spans="4:4" x14ac:dyDescent="0.25">
      <c r="D472" s="36"/>
    </row>
    <row r="473" spans="4:4" x14ac:dyDescent="0.25">
      <c r="D473" s="36"/>
    </row>
    <row r="474" spans="4:4" x14ac:dyDescent="0.25">
      <c r="D474" s="36"/>
    </row>
    <row r="475" spans="4:4" x14ac:dyDescent="0.25">
      <c r="D475" s="36"/>
    </row>
    <row r="476" spans="4:4" x14ac:dyDescent="0.25">
      <c r="D476" s="36"/>
    </row>
    <row r="477" spans="4:4" x14ac:dyDescent="0.25">
      <c r="D477" s="36"/>
    </row>
    <row r="478" spans="4:4" x14ac:dyDescent="0.25">
      <c r="D478" s="36"/>
    </row>
    <row r="479" spans="4:4" x14ac:dyDescent="0.25">
      <c r="D479" s="36"/>
    </row>
    <row r="480" spans="4:4" x14ac:dyDescent="0.25">
      <c r="D480" s="36"/>
    </row>
    <row r="481" spans="4:4" x14ac:dyDescent="0.25">
      <c r="D481" s="36"/>
    </row>
    <row r="482" spans="4:4" x14ac:dyDescent="0.25">
      <c r="D482" s="36"/>
    </row>
    <row r="483" spans="4:4" x14ac:dyDescent="0.25">
      <c r="D483" s="36"/>
    </row>
    <row r="484" spans="4:4" x14ac:dyDescent="0.25">
      <c r="D484" s="36"/>
    </row>
    <row r="485" spans="4:4" x14ac:dyDescent="0.25">
      <c r="D485" s="36"/>
    </row>
    <row r="486" spans="4:4" x14ac:dyDescent="0.25">
      <c r="D486" s="36"/>
    </row>
    <row r="487" spans="4:4" x14ac:dyDescent="0.25">
      <c r="D487" s="36"/>
    </row>
    <row r="488" spans="4:4" x14ac:dyDescent="0.25">
      <c r="D488" s="36"/>
    </row>
    <row r="489" spans="4:4" x14ac:dyDescent="0.25">
      <c r="D489" s="36"/>
    </row>
    <row r="490" spans="4:4" x14ac:dyDescent="0.25">
      <c r="D490" s="36"/>
    </row>
    <row r="491" spans="4:4" x14ac:dyDescent="0.25">
      <c r="D491" s="36"/>
    </row>
    <row r="492" spans="4:4" x14ac:dyDescent="0.25">
      <c r="D492" s="36"/>
    </row>
    <row r="493" spans="4:4" x14ac:dyDescent="0.25">
      <c r="D493" s="36"/>
    </row>
    <row r="494" spans="4:4" x14ac:dyDescent="0.25">
      <c r="D494" s="36"/>
    </row>
    <row r="495" spans="4:4" x14ac:dyDescent="0.25">
      <c r="D495" s="36"/>
    </row>
    <row r="496" spans="4:4" x14ac:dyDescent="0.25">
      <c r="D496" s="36"/>
    </row>
    <row r="497" spans="4:4" x14ac:dyDescent="0.25">
      <c r="D497" s="36"/>
    </row>
    <row r="498" spans="4:4" x14ac:dyDescent="0.25">
      <c r="D498" s="36"/>
    </row>
    <row r="499" spans="4:4" x14ac:dyDescent="0.25">
      <c r="D499" s="36"/>
    </row>
    <row r="500" spans="4:4" x14ac:dyDescent="0.25">
      <c r="D500" s="36"/>
    </row>
    <row r="501" spans="4:4" x14ac:dyDescent="0.25">
      <c r="D501" s="36"/>
    </row>
    <row r="502" spans="4:4" x14ac:dyDescent="0.25">
      <c r="D502" s="36"/>
    </row>
    <row r="503" spans="4:4" x14ac:dyDescent="0.25">
      <c r="D503" s="36"/>
    </row>
    <row r="504" spans="4:4" x14ac:dyDescent="0.25">
      <c r="D504" s="36"/>
    </row>
    <row r="505" spans="4:4" x14ac:dyDescent="0.25">
      <c r="D505" s="36"/>
    </row>
    <row r="506" spans="4:4" x14ac:dyDescent="0.25">
      <c r="D506" s="36"/>
    </row>
    <row r="507" spans="4:4" x14ac:dyDescent="0.25">
      <c r="D507" s="36"/>
    </row>
    <row r="508" spans="4:4" x14ac:dyDescent="0.25">
      <c r="D508" s="36"/>
    </row>
    <row r="509" spans="4:4" x14ac:dyDescent="0.25">
      <c r="D509" s="36"/>
    </row>
    <row r="510" spans="4:4" x14ac:dyDescent="0.25">
      <c r="D510" s="36"/>
    </row>
    <row r="511" spans="4:4" x14ac:dyDescent="0.25">
      <c r="D511" s="36"/>
    </row>
    <row r="512" spans="4:4" x14ac:dyDescent="0.25">
      <c r="D512" s="36"/>
    </row>
    <row r="513" spans="4:4" x14ac:dyDescent="0.25">
      <c r="D513" s="36"/>
    </row>
    <row r="514" spans="4:4" x14ac:dyDescent="0.25">
      <c r="D514" s="36"/>
    </row>
    <row r="515" spans="4:4" x14ac:dyDescent="0.25">
      <c r="D515" s="36"/>
    </row>
    <row r="516" spans="4:4" x14ac:dyDescent="0.25">
      <c r="D516" s="36"/>
    </row>
    <row r="517" spans="4:4" x14ac:dyDescent="0.25">
      <c r="D517" s="36"/>
    </row>
    <row r="518" spans="4:4" x14ac:dyDescent="0.25">
      <c r="D518" s="36"/>
    </row>
    <row r="519" spans="4:4" x14ac:dyDescent="0.25">
      <c r="D519" s="36"/>
    </row>
    <row r="520" spans="4:4" x14ac:dyDescent="0.25">
      <c r="D520" s="36"/>
    </row>
    <row r="521" spans="4:4" x14ac:dyDescent="0.25">
      <c r="D521" s="36"/>
    </row>
    <row r="522" spans="4:4" x14ac:dyDescent="0.25">
      <c r="D522" s="36"/>
    </row>
    <row r="523" spans="4:4" x14ac:dyDescent="0.25">
      <c r="D523" s="36"/>
    </row>
    <row r="524" spans="4:4" x14ac:dyDescent="0.25">
      <c r="D524" s="36"/>
    </row>
    <row r="525" spans="4:4" x14ac:dyDescent="0.25">
      <c r="D525" s="36"/>
    </row>
    <row r="526" spans="4:4" x14ac:dyDescent="0.25">
      <c r="D526" s="36"/>
    </row>
    <row r="527" spans="4:4" x14ac:dyDescent="0.25">
      <c r="D527" s="36"/>
    </row>
    <row r="528" spans="4:4" x14ac:dyDescent="0.25">
      <c r="D528" s="36"/>
    </row>
    <row r="529" spans="4:4" x14ac:dyDescent="0.25">
      <c r="D529" s="36"/>
    </row>
    <row r="530" spans="4:4" x14ac:dyDescent="0.25">
      <c r="D530" s="36"/>
    </row>
    <row r="531" spans="4:4" x14ac:dyDescent="0.25">
      <c r="D531" s="36"/>
    </row>
    <row r="532" spans="4:4" x14ac:dyDescent="0.25">
      <c r="D532" s="36"/>
    </row>
    <row r="533" spans="4:4" x14ac:dyDescent="0.25">
      <c r="D533" s="36"/>
    </row>
    <row r="534" spans="4:4" x14ac:dyDescent="0.25">
      <c r="D534" s="36"/>
    </row>
    <row r="535" spans="4:4" x14ac:dyDescent="0.25">
      <c r="D535" s="36"/>
    </row>
    <row r="536" spans="4:4" x14ac:dyDescent="0.25">
      <c r="D536" s="36"/>
    </row>
    <row r="537" spans="4:4" x14ac:dyDescent="0.25">
      <c r="D537" s="36"/>
    </row>
    <row r="538" spans="4:4" x14ac:dyDescent="0.25">
      <c r="D538" s="36"/>
    </row>
    <row r="539" spans="4:4" x14ac:dyDescent="0.25">
      <c r="D539" s="36"/>
    </row>
    <row r="540" spans="4:4" x14ac:dyDescent="0.25">
      <c r="D540" s="36"/>
    </row>
    <row r="541" spans="4:4" x14ac:dyDescent="0.25">
      <c r="D541" s="36"/>
    </row>
    <row r="542" spans="4:4" x14ac:dyDescent="0.25">
      <c r="D542" s="36"/>
    </row>
    <row r="543" spans="4:4" x14ac:dyDescent="0.25">
      <c r="D543" s="36"/>
    </row>
    <row r="544" spans="4:4" x14ac:dyDescent="0.25">
      <c r="D544" s="36"/>
    </row>
    <row r="545" spans="4:4" x14ac:dyDescent="0.25">
      <c r="D545" s="36"/>
    </row>
    <row r="546" spans="4:4" x14ac:dyDescent="0.25">
      <c r="D546" s="36"/>
    </row>
  </sheetData>
  <mergeCells count="9">
    <mergeCell ref="A36:B36"/>
    <mergeCell ref="A37:B37"/>
    <mergeCell ref="A38:B38"/>
    <mergeCell ref="A2:F2"/>
    <mergeCell ref="H2:K2"/>
    <mergeCell ref="A3:F3"/>
    <mergeCell ref="H4:K4"/>
    <mergeCell ref="A34:B34"/>
    <mergeCell ref="A35:B35"/>
  </mergeCells>
  <pageMargins left="0.43" right="0.34" top="0.45" bottom="0.75" header="0.3" footer="0.3"/>
  <pageSetup paperSize="9" orientation="portrait" verticalDpi="0" r:id="rId1"/>
  <headerFooter>
    <oddHeader>&amp;L&amp;9Nom : ___________________________&amp;C&amp;9Date&amp;11 : _______________</oddHeader>
    <oddFooter>&amp;C&amp;8charivari.eklablog.com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topLeftCell="A3" zoomScaleNormal="100" zoomScalePageLayoutView="80" workbookViewId="0">
      <selection activeCell="B16" sqref="B16"/>
    </sheetView>
  </sheetViews>
  <sheetFormatPr baseColWidth="10" defaultRowHeight="15" x14ac:dyDescent="0.25"/>
  <cols>
    <col min="1" max="1" width="4.7109375" style="9" customWidth="1"/>
    <col min="2" max="2" width="27.28515625" style="30" customWidth="1"/>
    <col min="3" max="3" width="3.42578125" style="30" customWidth="1"/>
    <col min="4" max="4" width="5" style="37" customWidth="1"/>
    <col min="5" max="5" width="28.42578125" style="30" customWidth="1"/>
    <col min="6" max="6" width="6.7109375" style="30" customWidth="1"/>
    <col min="7" max="7" width="1.28515625" style="30" customWidth="1"/>
    <col min="8" max="8" width="8.5703125" style="30" customWidth="1"/>
    <col min="9" max="9" width="1.140625" style="30" customWidth="1"/>
    <col min="10" max="10" width="1.5703125" style="30" customWidth="1"/>
    <col min="11" max="11" width="8.85546875" style="30" customWidth="1"/>
    <col min="12" max="12" width="2.42578125" style="31" customWidth="1"/>
    <col min="13" max="13" width="1.7109375" style="31" customWidth="1"/>
    <col min="14" max="15" width="6.28515625" style="31" customWidth="1"/>
    <col min="16" max="16" width="5.5703125" style="30" customWidth="1"/>
    <col min="17" max="18" width="7.5703125" style="30" customWidth="1"/>
    <col min="19" max="16384" width="11.42578125" style="30"/>
  </cols>
  <sheetData>
    <row r="1" spans="1:18" x14ac:dyDescent="0.25">
      <c r="A1" s="48"/>
      <c r="B1" s="49"/>
      <c r="C1" s="49"/>
      <c r="D1" s="50"/>
      <c r="E1" s="49"/>
      <c r="F1" s="49"/>
      <c r="G1" s="49"/>
      <c r="L1" s="31">
        <f ca="1">ROUND(+N1*1000,0)</f>
        <v>145</v>
      </c>
      <c r="N1" s="30">
        <f ca="1">RAND()</f>
        <v>0.14515066947246036</v>
      </c>
    </row>
    <row r="2" spans="1:18" ht="27.75" customHeight="1" x14ac:dyDescent="0.5">
      <c r="A2" s="68" t="str">
        <f ca="1">"Défi : 50 calculs en 5 minutes (série "&amp;L1&amp;")"</f>
        <v>Défi : 50 calculs en 5 minutes (série 145)</v>
      </c>
      <c r="B2" s="68"/>
      <c r="C2" s="68"/>
      <c r="D2" s="68"/>
      <c r="E2" s="68"/>
      <c r="F2" s="68"/>
      <c r="G2" s="51"/>
      <c r="H2" s="69" t="str">
        <f ca="1">"série "&amp;L1</f>
        <v>série 145</v>
      </c>
      <c r="I2" s="69"/>
      <c r="J2" s="69"/>
      <c r="K2" s="69"/>
    </row>
    <row r="3" spans="1:18" x14ac:dyDescent="0.25">
      <c r="A3" s="70" t="s">
        <v>7</v>
      </c>
      <c r="B3" s="70"/>
      <c r="C3" s="70"/>
      <c r="D3" s="70"/>
      <c r="E3" s="70"/>
      <c r="F3" s="71"/>
      <c r="G3" s="52"/>
      <c r="H3" s="41"/>
      <c r="I3" s="41"/>
    </row>
    <row r="4" spans="1:18" x14ac:dyDescent="0.25">
      <c r="A4" s="53"/>
      <c r="B4" s="54"/>
      <c r="C4" s="54"/>
      <c r="D4" s="55"/>
      <c r="E4" s="54"/>
      <c r="F4" s="54"/>
      <c r="G4" s="52"/>
      <c r="H4" s="72" t="s">
        <v>4</v>
      </c>
      <c r="I4" s="72"/>
      <c r="J4" s="72"/>
      <c r="K4" s="72"/>
      <c r="L4" s="30"/>
      <c r="M4" s="30"/>
      <c r="N4" s="30"/>
      <c r="O4" s="30"/>
    </row>
    <row r="5" spans="1:18" ht="15" customHeight="1" x14ac:dyDescent="0.25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73" t="s">
        <v>0</v>
      </c>
      <c r="O5" s="73"/>
      <c r="Q5" s="32" t="s">
        <v>1</v>
      </c>
      <c r="R5" s="31"/>
    </row>
    <row r="6" spans="1:18" ht="22.5" customHeight="1" x14ac:dyDescent="0.25">
      <c r="A6" s="14">
        <v>1</v>
      </c>
      <c r="B6" s="38" t="str">
        <f ca="1">N6&amp;" x ____ = "&amp;N6*O6</f>
        <v>3 x ____ = 18</v>
      </c>
      <c r="C6" s="39"/>
      <c r="D6" s="22">
        <v>26</v>
      </c>
      <c r="E6" s="38" t="str">
        <f ca="1">+Q6&amp;" x 5 = ____"</f>
        <v>38 x 5 = ____</v>
      </c>
      <c r="F6" s="38"/>
      <c r="G6" s="44"/>
      <c r="H6" s="46">
        <f ca="1">+O6</f>
        <v>6</v>
      </c>
      <c r="I6" s="47"/>
      <c r="J6" s="47"/>
      <c r="K6" s="46">
        <f ca="1">+Q6*5</f>
        <v>190</v>
      </c>
      <c r="L6" s="30"/>
      <c r="M6" s="30"/>
      <c r="N6" s="31">
        <f ca="1">RANDBETWEEN(2,9)</f>
        <v>3</v>
      </c>
      <c r="O6" s="31">
        <f ca="1">RANDBETWEEN(6,9)</f>
        <v>6</v>
      </c>
      <c r="Q6" s="31">
        <f ca="1">RANDBETWEEN(5,20)*2</f>
        <v>38</v>
      </c>
      <c r="R6" s="31"/>
    </row>
    <row r="7" spans="1:18" ht="22.5" customHeight="1" x14ac:dyDescent="0.25">
      <c r="A7" s="14">
        <v>2</v>
      </c>
      <c r="B7" s="38" t="str">
        <f ca="1">+N7&amp;" x 5 = ____"</f>
        <v>10 x 5 = ____</v>
      </c>
      <c r="C7" s="39"/>
      <c r="D7" s="22">
        <v>27</v>
      </c>
      <c r="E7" s="38" t="str">
        <f ca="1">Q7&amp;" + "&amp;R7&amp;" = ____"</f>
        <v>79 + 130 = ____</v>
      </c>
      <c r="F7" s="38"/>
      <c r="G7" s="44"/>
      <c r="H7" s="46">
        <f ca="1">+N7*5</f>
        <v>50</v>
      </c>
      <c r="I7" s="47"/>
      <c r="J7" s="47"/>
      <c r="K7" s="46">
        <f ca="1">+Q7+R7</f>
        <v>209</v>
      </c>
      <c r="L7" s="30"/>
      <c r="M7" s="30"/>
      <c r="N7" s="31">
        <f ca="1">RANDBETWEEN(5,20)*2</f>
        <v>10</v>
      </c>
      <c r="Q7" s="31">
        <f ca="1">RANDBETWEEN(21,99)</f>
        <v>79</v>
      </c>
      <c r="R7" s="31">
        <f ca="1">RANDBETWEEN(9,14)*10</f>
        <v>130</v>
      </c>
    </row>
    <row r="8" spans="1:18" ht="22.5" customHeight="1" x14ac:dyDescent="0.25">
      <c r="A8" s="14">
        <v>3</v>
      </c>
      <c r="B8" s="38" t="str">
        <f ca="1">N8&amp;" + "&amp;O8&amp;" = ____"</f>
        <v>63 + 400 = ____</v>
      </c>
      <c r="C8" s="39"/>
      <c r="D8" s="22">
        <v>28</v>
      </c>
      <c r="E8" s="38" t="str">
        <f ca="1">Q8&amp;" : "&amp;R8&amp;" ?  q =_____, r = ___"</f>
        <v>29 : 4 ?  q =_____, r = ___</v>
      </c>
      <c r="F8" s="38"/>
      <c r="G8" s="44"/>
      <c r="H8" s="46">
        <f ca="1">+N8+O8</f>
        <v>463</v>
      </c>
      <c r="I8" s="47"/>
      <c r="J8" s="47"/>
      <c r="K8" s="46" t="str">
        <f ca="1">"q: "&amp;INT(Q8/R8)&amp;" r: "&amp;(Q8-R8*INT(Q8/R8))</f>
        <v>q: 7 r: 1</v>
      </c>
      <c r="L8" s="30"/>
      <c r="M8" s="30"/>
      <c r="N8" s="31">
        <f ca="1">RANDBETWEEN(51,99)</f>
        <v>63</v>
      </c>
      <c r="O8" s="31">
        <f ca="1">RANDBETWEEN(3,9)*100</f>
        <v>400</v>
      </c>
      <c r="Q8" s="31">
        <f ca="1">+R8*RANDBETWEEN(2,10)+RANDBETWEEN(1,R8-1)</f>
        <v>29</v>
      </c>
      <c r="R8" s="31">
        <f ca="1">RANDBETWEEN(2,6)</f>
        <v>4</v>
      </c>
    </row>
    <row r="9" spans="1:18" ht="22.5" customHeight="1" x14ac:dyDescent="0.25">
      <c r="A9" s="14">
        <v>4</v>
      </c>
      <c r="B9" s="38" t="str">
        <f ca="1">N9&amp;" : "&amp;O9&amp;" ?  q =_____, r = ___"</f>
        <v>27 : 5 ?  q =_____, r = ___</v>
      </c>
      <c r="C9" s="39"/>
      <c r="D9" s="22">
        <v>29</v>
      </c>
      <c r="E9" s="38" t="str">
        <f ca="1">"La moitié de "&amp;Q9+R9&amp;" est : ____"</f>
        <v>La moitié de 96 est : ____</v>
      </c>
      <c r="F9" s="38"/>
      <c r="G9" s="44"/>
      <c r="H9" s="46" t="str">
        <f ca="1">"q: "&amp;INT(N9/O9)&amp;" r: "&amp;(N9-O9*INT(N9/O9))</f>
        <v>q: 5 r: 2</v>
      </c>
      <c r="I9" s="47"/>
      <c r="J9" s="47"/>
      <c r="K9" s="46">
        <f ca="1">+(Q9+R9)/2</f>
        <v>48</v>
      </c>
      <c r="L9" s="30"/>
      <c r="M9" s="30"/>
      <c r="N9" s="31">
        <f ca="1">+O9*RANDBETWEEN(1,5)+RANDBETWEEN(1,O9-1)</f>
        <v>27</v>
      </c>
      <c r="O9" s="31">
        <f ca="1">RANDBETWEEN(2,5)</f>
        <v>5</v>
      </c>
      <c r="Q9" s="31">
        <f ca="1">(RANDBETWEEN(1,4)*2+1)*10</f>
        <v>90</v>
      </c>
      <c r="R9" s="31">
        <f ca="1">RANDBETWEEN(0,4)*2</f>
        <v>6</v>
      </c>
    </row>
    <row r="10" spans="1:18" ht="22.5" customHeight="1" x14ac:dyDescent="0.25">
      <c r="A10" s="14">
        <v>5</v>
      </c>
      <c r="B10" s="38" t="str">
        <f ca="1">"La moitié de "&amp;N10+O10&amp;" est : ____"</f>
        <v>La moitié de 52 est : ____</v>
      </c>
      <c r="C10" s="39"/>
      <c r="D10" s="22">
        <v>30</v>
      </c>
      <c r="E10" s="38" t="str">
        <f ca="1">Q10-R10&amp;" + "&amp;R10&amp;" = ____"</f>
        <v>73 + 18 = ____</v>
      </c>
      <c r="F10" s="38"/>
      <c r="G10" s="44"/>
      <c r="H10" s="46">
        <f ca="1">+(N10+O10)/2</f>
        <v>26</v>
      </c>
      <c r="I10" s="47"/>
      <c r="J10" s="47"/>
      <c r="K10" s="46">
        <f ca="1">+Q10</f>
        <v>91</v>
      </c>
      <c r="L10" s="30"/>
      <c r="M10" s="30"/>
      <c r="N10" s="31">
        <f ca="1">(RANDBETWEEN(1,4)*2+1)*10</f>
        <v>50</v>
      </c>
      <c r="O10" s="31">
        <f ca="1">RANDBETWEEN(0,4)*2</f>
        <v>2</v>
      </c>
      <c r="Q10" s="31">
        <f ca="1">RANDBETWEEN(91,199)</f>
        <v>91</v>
      </c>
      <c r="R10" s="31">
        <f ca="1">RANDBETWEEN(11,MIN(Q10,99))</f>
        <v>18</v>
      </c>
    </row>
    <row r="11" spans="1:18" ht="22.5" customHeight="1" x14ac:dyDescent="0.25">
      <c r="A11" s="14">
        <v>6</v>
      </c>
      <c r="B11" s="38" t="str">
        <f ca="1">N11-O11&amp;" + "&amp;O11&amp;" = ____"</f>
        <v>134 + 49 = ____</v>
      </c>
      <c r="C11" s="39"/>
      <c r="D11" s="22">
        <v>31</v>
      </c>
      <c r="E11" s="38" t="str">
        <f ca="1">Q11&amp;" x ____ = "&amp;Q11*R11</f>
        <v>7 x ____ = 56</v>
      </c>
      <c r="F11" s="38"/>
      <c r="G11" s="44"/>
      <c r="H11" s="46">
        <f ca="1">+N11</f>
        <v>183</v>
      </c>
      <c r="I11" s="46"/>
      <c r="J11" s="46"/>
      <c r="K11" s="46">
        <f ca="1">+R11</f>
        <v>8</v>
      </c>
      <c r="L11" s="30"/>
      <c r="M11" s="30"/>
      <c r="N11" s="31">
        <f ca="1">RANDBETWEEN(80,199)</f>
        <v>183</v>
      </c>
      <c r="O11" s="31">
        <f ca="1">RANDBETWEEN(11,MIN(N11,99))</f>
        <v>49</v>
      </c>
      <c r="Q11" s="31">
        <f ca="1">RANDBETWEEN(2,9)</f>
        <v>7</v>
      </c>
      <c r="R11" s="31">
        <f ca="1">RANDBETWEEN(6,9)</f>
        <v>8</v>
      </c>
    </row>
    <row r="12" spans="1:18" ht="22.5" customHeight="1" x14ac:dyDescent="0.25">
      <c r="A12" s="14">
        <v>7</v>
      </c>
      <c r="B12" s="38" t="str">
        <f ca="1">N12&amp;" x ____ = "&amp;N12*O12</f>
        <v>7 x ____ = 56</v>
      </c>
      <c r="C12" s="39"/>
      <c r="D12" s="22">
        <v>32</v>
      </c>
      <c r="E12" s="38" t="str">
        <f ca="1">+Q12&amp;" x 5 = ____"</f>
        <v>32 x 5 = ____</v>
      </c>
      <c r="F12" s="38"/>
      <c r="G12" s="44"/>
      <c r="H12" s="46">
        <f ca="1">+O12</f>
        <v>8</v>
      </c>
      <c r="I12" s="47"/>
      <c r="J12" s="47"/>
      <c r="K12" s="46">
        <f ca="1">+Q12*5</f>
        <v>160</v>
      </c>
      <c r="L12" s="30"/>
      <c r="M12" s="30"/>
      <c r="N12" s="31">
        <f ca="1">RANDBETWEEN(2,9)</f>
        <v>7</v>
      </c>
      <c r="O12" s="31">
        <f ca="1">RANDBETWEEN(6,9)</f>
        <v>8</v>
      </c>
      <c r="Q12" s="31">
        <f ca="1">RANDBETWEEN(5,20)*2</f>
        <v>32</v>
      </c>
      <c r="R12" s="31"/>
    </row>
    <row r="13" spans="1:18" ht="22.5" customHeight="1" x14ac:dyDescent="0.25">
      <c r="A13" s="14">
        <v>8</v>
      </c>
      <c r="B13" s="38" t="str">
        <f ca="1">+N13&amp;" x 5 = ____"</f>
        <v>17 x 5 = ____</v>
      </c>
      <c r="C13" s="39"/>
      <c r="D13" s="22">
        <v>33</v>
      </c>
      <c r="E13" s="38" t="str">
        <f ca="1">Q13&amp;" + "&amp;R13&amp;" = ____"</f>
        <v>238 + 200 = ____</v>
      </c>
      <c r="F13" s="38"/>
      <c r="G13" s="44"/>
      <c r="H13" s="46">
        <f ca="1">+N13*5</f>
        <v>85</v>
      </c>
      <c r="I13" s="47"/>
      <c r="J13" s="47"/>
      <c r="K13" s="46">
        <f ca="1">+Q13+R13</f>
        <v>438</v>
      </c>
      <c r="L13" s="30"/>
      <c r="M13" s="30"/>
      <c r="N13" s="31">
        <f ca="1">RANDBETWEEN(5,10)*2+1</f>
        <v>17</v>
      </c>
      <c r="Q13" s="31">
        <f ca="1">RANDBETWEEN(121,499)</f>
        <v>238</v>
      </c>
      <c r="R13" s="31">
        <f ca="1">RANDBETWEEN(2,5)*100</f>
        <v>200</v>
      </c>
    </row>
    <row r="14" spans="1:18" ht="22.5" customHeight="1" x14ac:dyDescent="0.25">
      <c r="A14" s="14">
        <v>9</v>
      </c>
      <c r="B14" s="38" t="str">
        <f ca="1">N14&amp;" + "&amp;O14&amp;" = ____"</f>
        <v>96 + 300 = ____</v>
      </c>
      <c r="C14" s="39"/>
      <c r="D14" s="22">
        <v>34</v>
      </c>
      <c r="E14" s="38" t="str">
        <f ca="1">Q14&amp;" : "&amp;R14&amp;" ?  q =_____, r = ___"</f>
        <v>19 : 6 ?  q =_____, r = ___</v>
      </c>
      <c r="F14" s="38"/>
      <c r="G14" s="44"/>
      <c r="H14" s="46">
        <f ca="1">+N14+O14</f>
        <v>396</v>
      </c>
      <c r="I14" s="47"/>
      <c r="J14" s="47"/>
      <c r="K14" s="46" t="str">
        <f ca="1">"q: "&amp;INT(Q14/R14)&amp;" r: "&amp;(Q14-R14*INT(Q14/R14))</f>
        <v>q: 3 r: 1</v>
      </c>
      <c r="L14" s="30"/>
      <c r="M14" s="30"/>
      <c r="N14" s="31">
        <f ca="1">RANDBETWEEN(51,99)</f>
        <v>96</v>
      </c>
      <c r="O14" s="31">
        <f ca="1">RANDBETWEEN(3,9)*100</f>
        <v>300</v>
      </c>
      <c r="Q14" s="31">
        <f ca="1">+R14*RANDBETWEEN(2,6)+RANDBETWEEN(1,R14-1)</f>
        <v>19</v>
      </c>
      <c r="R14" s="31">
        <f ca="1">RANDBETWEEN(2,6)</f>
        <v>6</v>
      </c>
    </row>
    <row r="15" spans="1:18" ht="22.5" customHeight="1" x14ac:dyDescent="0.25">
      <c r="A15" s="14">
        <v>10</v>
      </c>
      <c r="B15" s="38" t="str">
        <f ca="1">N15&amp;" : "&amp;O15&amp;" ?  q =_____, r = ___"</f>
        <v>5 : 2 ?  q =_____, r = ___</v>
      </c>
      <c r="C15" s="39"/>
      <c r="D15" s="22">
        <v>35</v>
      </c>
      <c r="E15" s="38" t="str">
        <f ca="1">"La moitié de "&amp;Q15+R15&amp;" est : ____"</f>
        <v>La moitié de 38 est : ____</v>
      </c>
      <c r="F15" s="38"/>
      <c r="G15" s="44"/>
      <c r="H15" s="46" t="str">
        <f ca="1">"q: "&amp;INT(N15/O15)&amp;" r: "&amp;(N15-O15*INT(N15/O15))</f>
        <v>q: 2 r: 1</v>
      </c>
      <c r="I15" s="47"/>
      <c r="J15" s="47"/>
      <c r="K15" s="46">
        <f ca="1">+(Q15+R15)/2</f>
        <v>19</v>
      </c>
      <c r="L15" s="30"/>
      <c r="M15" s="30"/>
      <c r="N15" s="31">
        <f ca="1">+O15*RANDBETWEEN(2,5)+RANDBETWEEN(1,O15-1)</f>
        <v>5</v>
      </c>
      <c r="O15" s="31">
        <f ca="1">RANDBETWEEN(2,5)</f>
        <v>2</v>
      </c>
      <c r="Q15" s="31">
        <f ca="1">RANDBETWEEN(1,9)*10</f>
        <v>30</v>
      </c>
      <c r="R15" s="31">
        <f ca="1">RANDBETWEEN(0,4)*2</f>
        <v>8</v>
      </c>
    </row>
    <row r="16" spans="1:18" ht="22.5" customHeight="1" x14ac:dyDescent="0.25">
      <c r="A16" s="14">
        <v>11</v>
      </c>
      <c r="B16" s="38" t="str">
        <f ca="1">"La moitié de "&amp;N16+O16&amp;" est : ____"</f>
        <v>La moitié de 60 est : ____</v>
      </c>
      <c r="C16" s="39"/>
      <c r="D16" s="22">
        <v>36</v>
      </c>
      <c r="E16" s="38" t="str">
        <f ca="1">Q16-R16&amp;" + "&amp;R16&amp;" = ____"</f>
        <v>86 + 60 = ____</v>
      </c>
      <c r="F16" s="38"/>
      <c r="G16" s="44"/>
      <c r="H16" s="46">
        <f ca="1">+(N16+O16)/2</f>
        <v>30</v>
      </c>
      <c r="I16" s="47"/>
      <c r="J16" s="47"/>
      <c r="K16" s="46">
        <f ca="1">+Q16</f>
        <v>146</v>
      </c>
      <c r="L16" s="30"/>
      <c r="M16" s="30"/>
      <c r="N16" s="31">
        <f ca="1">RANDBETWEEN(1,9)*10</f>
        <v>60</v>
      </c>
      <c r="O16" s="31">
        <f ca="1">RANDBETWEEN(0,4)*2</f>
        <v>0</v>
      </c>
      <c r="Q16" s="31">
        <f ca="1">RANDBETWEEN(91,199)</f>
        <v>146</v>
      </c>
      <c r="R16" s="31">
        <f ca="1">RANDBETWEEN(11,MIN(Q16,99))</f>
        <v>60</v>
      </c>
    </row>
    <row r="17" spans="1:18" ht="22.5" customHeight="1" x14ac:dyDescent="0.25">
      <c r="A17" s="14">
        <v>12</v>
      </c>
      <c r="B17" s="38" t="str">
        <f ca="1">N17-O17&amp;" + "&amp;O17&amp;" = ____"</f>
        <v>63 + 87 = ____</v>
      </c>
      <c r="C17" s="39"/>
      <c r="D17" s="22">
        <v>37</v>
      </c>
      <c r="E17" s="38" t="str">
        <f ca="1">Q17&amp;" x ____ = "&amp;Q17*R17</f>
        <v>9 x ____ = 63</v>
      </c>
      <c r="F17" s="38"/>
      <c r="G17" s="44"/>
      <c r="H17" s="46">
        <f ca="1">+N17</f>
        <v>150</v>
      </c>
      <c r="I17" s="47"/>
      <c r="J17" s="47"/>
      <c r="K17" s="46">
        <f ca="1">+R17</f>
        <v>7</v>
      </c>
      <c r="L17" s="30"/>
      <c r="M17" s="30"/>
      <c r="N17" s="31">
        <f ca="1">RANDBETWEEN(80,199)</f>
        <v>150</v>
      </c>
      <c r="O17" s="31">
        <f ca="1">RANDBETWEEN(11,MIN(N17,99))</f>
        <v>87</v>
      </c>
      <c r="Q17" s="31">
        <f ca="1">RANDBETWEEN(2,9)</f>
        <v>9</v>
      </c>
      <c r="R17" s="31">
        <f ca="1">RANDBETWEEN(6,9)</f>
        <v>7</v>
      </c>
    </row>
    <row r="18" spans="1:18" ht="22.5" customHeight="1" x14ac:dyDescent="0.25">
      <c r="A18" s="14">
        <v>13</v>
      </c>
      <c r="B18" s="38" t="str">
        <f ca="1">N18&amp;" x ____ = "&amp;N18*O18</f>
        <v>3 x ____ = 27</v>
      </c>
      <c r="C18" s="39"/>
      <c r="D18" s="22">
        <v>38</v>
      </c>
      <c r="E18" s="38" t="str">
        <f ca="1">+Q18&amp;" x 5 = ____"</f>
        <v>26 x 5 = ____</v>
      </c>
      <c r="F18" s="38"/>
      <c r="G18" s="44"/>
      <c r="H18" s="46">
        <f ca="1">+O18</f>
        <v>9</v>
      </c>
      <c r="I18" s="47"/>
      <c r="J18" s="47"/>
      <c r="K18" s="46">
        <f ca="1">+Q18*5</f>
        <v>130</v>
      </c>
      <c r="L18" s="30"/>
      <c r="M18" s="30"/>
      <c r="N18" s="31">
        <f ca="1">RANDBETWEEN(2,9)</f>
        <v>3</v>
      </c>
      <c r="O18" s="31">
        <f ca="1">RANDBETWEEN(6,9)</f>
        <v>9</v>
      </c>
      <c r="Q18" s="31">
        <f ca="1">RANDBETWEEN(5,20)*2</f>
        <v>26</v>
      </c>
      <c r="R18" s="31"/>
    </row>
    <row r="19" spans="1:18" ht="22.5" customHeight="1" x14ac:dyDescent="0.25">
      <c r="A19" s="14">
        <v>14</v>
      </c>
      <c r="B19" s="38" t="str">
        <f ca="1">+N19&amp;" x 5 = ____"</f>
        <v>24 x 5 = ____</v>
      </c>
      <c r="C19" s="39"/>
      <c r="D19" s="22">
        <v>39</v>
      </c>
      <c r="E19" s="38" t="str">
        <f ca="1">Q19&amp;" + "&amp;R19&amp;" = ____"</f>
        <v>232 + 80 = ____</v>
      </c>
      <c r="F19" s="38"/>
      <c r="G19" s="44"/>
      <c r="H19" s="46">
        <f ca="1">+N19*5</f>
        <v>120</v>
      </c>
      <c r="I19" s="47"/>
      <c r="J19" s="47"/>
      <c r="K19" s="46">
        <f ca="1">+Q19+R19</f>
        <v>312</v>
      </c>
      <c r="L19" s="30"/>
      <c r="M19" s="30"/>
      <c r="N19" s="31">
        <f ca="1">RANDBETWEEN(5,20)*2</f>
        <v>24</v>
      </c>
      <c r="Q19" s="31">
        <f ca="1">RANDBETWEEN(121,499)</f>
        <v>232</v>
      </c>
      <c r="R19" s="31">
        <f ca="1">RANDBETWEEN(5,9)*10</f>
        <v>80</v>
      </c>
    </row>
    <row r="20" spans="1:18" ht="22.5" customHeight="1" x14ac:dyDescent="0.25">
      <c r="A20" s="14">
        <v>15</v>
      </c>
      <c r="B20" s="38" t="str">
        <f ca="1">N20&amp;" + "&amp;O20&amp;" = ____"</f>
        <v>82 + 70 = ____</v>
      </c>
      <c r="C20" s="39"/>
      <c r="D20" s="22">
        <v>40</v>
      </c>
      <c r="E20" s="38" t="str">
        <f ca="1">Q20&amp;" : "&amp;R20&amp;" ?  q =_____, r = ___"</f>
        <v>7 : 2 ?  q =_____, r = ___</v>
      </c>
      <c r="F20" s="38"/>
      <c r="G20" s="44"/>
      <c r="H20" s="46">
        <f ca="1">+N20+O20</f>
        <v>152</v>
      </c>
      <c r="I20" s="47"/>
      <c r="J20" s="47"/>
      <c r="K20" s="46" t="str">
        <f ca="1">"q: "&amp;INT(Q20/R20)&amp;" r: "&amp;(Q20-R20*INT(Q20/R20))</f>
        <v>q: 3 r: 1</v>
      </c>
      <c r="L20" s="30"/>
      <c r="M20" s="30"/>
      <c r="N20" s="31">
        <f ca="1">RANDBETWEEN(51,99)</f>
        <v>82</v>
      </c>
      <c r="O20" s="31">
        <f ca="1">RANDBETWEEN(6,9)*10</f>
        <v>70</v>
      </c>
      <c r="Q20" s="31">
        <f ca="1">+R20*RANDBETWEEN(2,6)+RANDBETWEEN(1,R20-1)</f>
        <v>7</v>
      </c>
      <c r="R20" s="31">
        <f ca="1">RANDBETWEEN(2,6)</f>
        <v>2</v>
      </c>
    </row>
    <row r="21" spans="1:18" ht="22.5" customHeight="1" x14ac:dyDescent="0.25">
      <c r="A21" s="14">
        <v>16</v>
      </c>
      <c r="B21" s="38" t="str">
        <f ca="1">N21&amp;" : "&amp;O21&amp;" ?  q =_____, r = ___"</f>
        <v>5 : 2 ?  q =_____, r = ___</v>
      </c>
      <c r="C21" s="39"/>
      <c r="D21" s="22">
        <v>41</v>
      </c>
      <c r="E21" s="38" t="str">
        <f ca="1">"La moitié de "&amp;Q21+R21&amp;" est : ____"</f>
        <v>La moitié de 30 est : ____</v>
      </c>
      <c r="F21" s="38"/>
      <c r="G21" s="44"/>
      <c r="H21" s="46" t="str">
        <f ca="1">"q: "&amp;INT(N21/O21)&amp;" r: "&amp;(N21-O21*INT(N21/O21))</f>
        <v>q: 2 r: 1</v>
      </c>
      <c r="I21" s="47"/>
      <c r="J21" s="47"/>
      <c r="K21" s="46">
        <f ca="1">+(Q21+R21)/2</f>
        <v>15</v>
      </c>
      <c r="L21" s="30"/>
      <c r="M21" s="30"/>
      <c r="N21" s="31">
        <f ca="1">+O21*RANDBETWEEN(2,5)+RANDBETWEEN(1,O21-1)</f>
        <v>5</v>
      </c>
      <c r="O21" s="31">
        <f ca="1">RANDBETWEEN(2,5)</f>
        <v>2</v>
      </c>
      <c r="Q21" s="31">
        <f ca="1">(RANDBETWEEN(1,4)*2+1)*10</f>
        <v>30</v>
      </c>
      <c r="R21" s="31">
        <f ca="1">RANDBETWEEN(0,4)*2</f>
        <v>0</v>
      </c>
    </row>
    <row r="22" spans="1:18" ht="22.5" customHeight="1" x14ac:dyDescent="0.25">
      <c r="A22" s="14">
        <v>17</v>
      </c>
      <c r="B22" s="38" t="str">
        <f ca="1">"La moitié de "&amp;N22+O22&amp;" est : ____"</f>
        <v>La moitié de 98 est : ____</v>
      </c>
      <c r="C22" s="39"/>
      <c r="D22" s="22">
        <v>42</v>
      </c>
      <c r="E22" s="38" t="str">
        <f ca="1">Q22-R22&amp;" + "&amp;R22&amp;" = ____"</f>
        <v>171 + 17 = ____</v>
      </c>
      <c r="F22" s="38"/>
      <c r="G22" s="44"/>
      <c r="H22" s="46">
        <f ca="1">+(N22+O22)/2</f>
        <v>49</v>
      </c>
      <c r="I22" s="47"/>
      <c r="J22" s="47"/>
      <c r="K22" s="46">
        <f ca="1">+Q22</f>
        <v>188</v>
      </c>
      <c r="L22" s="30"/>
      <c r="M22" s="30"/>
      <c r="N22" s="31">
        <f ca="1">(RANDBETWEEN(1,4)*2+1)*10</f>
        <v>90</v>
      </c>
      <c r="O22" s="31">
        <f ca="1">RANDBETWEEN(0,4)*2</f>
        <v>8</v>
      </c>
      <c r="Q22" s="31">
        <f ca="1">RANDBETWEEN(91,199)</f>
        <v>188</v>
      </c>
      <c r="R22" s="31">
        <f ca="1">RANDBETWEEN(11,MIN(Q22,99))</f>
        <v>17</v>
      </c>
    </row>
    <row r="23" spans="1:18" ht="22.5" customHeight="1" x14ac:dyDescent="0.25">
      <c r="A23" s="14">
        <v>18</v>
      </c>
      <c r="B23" s="38" t="str">
        <f ca="1">N23-O23&amp;" + "&amp;O23&amp;" = ____"</f>
        <v>40 + 71 = ____</v>
      </c>
      <c r="C23" s="39"/>
      <c r="D23" s="22">
        <v>43</v>
      </c>
      <c r="E23" s="38" t="str">
        <f ca="1">Q23&amp;" x ____ = "&amp;Q23*R23</f>
        <v>6 x ____ = 36</v>
      </c>
      <c r="F23" s="38"/>
      <c r="G23" s="44"/>
      <c r="H23" s="46">
        <f ca="1">+N23</f>
        <v>111</v>
      </c>
      <c r="I23" s="47"/>
      <c r="J23" s="47"/>
      <c r="K23" s="46">
        <f ca="1">+R23</f>
        <v>6</v>
      </c>
      <c r="L23" s="30"/>
      <c r="M23" s="30"/>
      <c r="N23" s="31">
        <f ca="1">RANDBETWEEN(80,199)</f>
        <v>111</v>
      </c>
      <c r="O23" s="31">
        <f ca="1">RANDBETWEEN(11,MIN(N23,99))</f>
        <v>71</v>
      </c>
      <c r="Q23" s="31">
        <f ca="1">RANDBETWEEN(2,9)</f>
        <v>6</v>
      </c>
      <c r="R23" s="31">
        <f ca="1">RANDBETWEEN(6,9)</f>
        <v>6</v>
      </c>
    </row>
    <row r="24" spans="1:18" ht="22.5" customHeight="1" x14ac:dyDescent="0.25">
      <c r="A24" s="14">
        <v>19</v>
      </c>
      <c r="B24" s="38" t="str">
        <f ca="1">N24&amp;" x ____ = "&amp;N24*O24</f>
        <v>8 x ____ = 72</v>
      </c>
      <c r="C24" s="39"/>
      <c r="D24" s="22">
        <v>44</v>
      </c>
      <c r="E24" s="38" t="str">
        <f ca="1">+Q24&amp;" x 5 = ____"</f>
        <v>32 x 5 = ____</v>
      </c>
      <c r="F24" s="38"/>
      <c r="G24" s="44"/>
      <c r="H24" s="46">
        <f ca="1">+O24</f>
        <v>9</v>
      </c>
      <c r="I24" s="47"/>
      <c r="J24" s="47"/>
      <c r="K24" s="46">
        <f ca="1">+Q24*5</f>
        <v>160</v>
      </c>
      <c r="L24" s="30"/>
      <c r="M24" s="30"/>
      <c r="N24" s="31">
        <f ca="1">RANDBETWEEN(2,9)</f>
        <v>8</v>
      </c>
      <c r="O24" s="31">
        <f ca="1">RANDBETWEEN(6,9)</f>
        <v>9</v>
      </c>
      <c r="Q24" s="31">
        <f ca="1">RANDBETWEEN(5,20)*2</f>
        <v>32</v>
      </c>
      <c r="R24" s="31"/>
    </row>
    <row r="25" spans="1:18" ht="22.5" customHeight="1" x14ac:dyDescent="0.25">
      <c r="A25" s="14">
        <v>20</v>
      </c>
      <c r="B25" s="38" t="str">
        <f ca="1">+N25&amp;" x 5 = ____"</f>
        <v>58 x 5 = ____</v>
      </c>
      <c r="C25" s="39"/>
      <c r="D25" s="22">
        <v>45</v>
      </c>
      <c r="E25" s="38" t="str">
        <f ca="1">Q25&amp;" + "&amp;R25&amp;" = ____"</f>
        <v>402 + 3000 = ____</v>
      </c>
      <c r="F25" s="38"/>
      <c r="G25" s="44"/>
      <c r="H25" s="46">
        <f ca="1">+N25*5</f>
        <v>290</v>
      </c>
      <c r="I25" s="47"/>
      <c r="J25" s="47"/>
      <c r="K25" s="46">
        <f ca="1">+Q25+R25</f>
        <v>3402</v>
      </c>
      <c r="L25" s="30"/>
      <c r="M25" s="30"/>
      <c r="N25" s="31">
        <f ca="1">RANDBETWEEN(11,30)*2</f>
        <v>58</v>
      </c>
      <c r="O25" s="31">
        <f ca="1">RANDBETWEEN(6,9)</f>
        <v>7</v>
      </c>
      <c r="Q25" s="31">
        <f ca="1">RANDBETWEEN(121,499)</f>
        <v>402</v>
      </c>
      <c r="R25" s="31">
        <f ca="1">RANDBETWEEN(2,4)*1000</f>
        <v>3000</v>
      </c>
    </row>
    <row r="26" spans="1:18" ht="22.5" customHeight="1" x14ac:dyDescent="0.25">
      <c r="A26" s="14">
        <v>21</v>
      </c>
      <c r="B26" s="38" t="str">
        <f ca="1">N26&amp;" + "&amp;O26&amp;" = ____"</f>
        <v>82 + 140 = ____</v>
      </c>
      <c r="C26" s="39"/>
      <c r="D26" s="22">
        <v>46</v>
      </c>
      <c r="E26" s="38" t="str">
        <f ca="1">Q26&amp;" : "&amp;R26&amp;" ?  q =_____, r = ___"</f>
        <v>14 : 5 ?  q =_____, r = ___</v>
      </c>
      <c r="F26" s="40"/>
      <c r="G26" s="45"/>
      <c r="H26" s="46">
        <f ca="1">+N26+O26</f>
        <v>222</v>
      </c>
      <c r="I26" s="47"/>
      <c r="J26" s="47"/>
      <c r="K26" s="46" t="str">
        <f ca="1">"q: "&amp;INT(Q26/R26)&amp;" r: "&amp;(Q26-R26*INT(Q26/R26))</f>
        <v>q: 2 r: 4</v>
      </c>
      <c r="L26" s="30"/>
      <c r="M26" s="30"/>
      <c r="N26" s="31">
        <f ca="1">RANDBETWEEN(21,99)</f>
        <v>82</v>
      </c>
      <c r="O26" s="31">
        <f ca="1">RANDBETWEEN(9,14)*10</f>
        <v>140</v>
      </c>
      <c r="Q26" s="31">
        <f ca="1">+R26*RANDBETWEEN(2,6)+RANDBETWEEN(1,R26-1)</f>
        <v>14</v>
      </c>
      <c r="R26" s="31">
        <f ca="1">RANDBETWEEN(2,6)</f>
        <v>5</v>
      </c>
    </row>
    <row r="27" spans="1:18" ht="22.5" customHeight="1" x14ac:dyDescent="0.25">
      <c r="A27" s="14">
        <v>22</v>
      </c>
      <c r="B27" s="38" t="str">
        <f ca="1">N27&amp;" : "&amp;O27&amp;" ?  q =_____, r = ___"</f>
        <v>19 : 2 ?  q =_____, r = ___</v>
      </c>
      <c r="C27" s="39"/>
      <c r="D27" s="22">
        <v>47</v>
      </c>
      <c r="E27" s="38" t="str">
        <f ca="1">"La moitié de "&amp;Q27+R27&amp;" est : ____"</f>
        <v>La moitié de 16 est : ____</v>
      </c>
      <c r="F27" s="40"/>
      <c r="G27" s="45"/>
      <c r="H27" s="46" t="str">
        <f ca="1">"q: "&amp;INT(N27/O27)&amp;" r: "&amp;(N27-O27*INT(N27/O27))</f>
        <v>q: 9 r: 1</v>
      </c>
      <c r="I27" s="47"/>
      <c r="J27" s="47"/>
      <c r="K27" s="46">
        <f ca="1">+(Q27+R27)/2</f>
        <v>8</v>
      </c>
      <c r="L27" s="30"/>
      <c r="M27" s="30"/>
      <c r="N27" s="31">
        <f ca="1">+O27*RANDBETWEEN(2,10)+RANDBETWEEN(1,O27-1)</f>
        <v>19</v>
      </c>
      <c r="O27" s="31">
        <f ca="1">RANDBETWEEN(2,6)</f>
        <v>2</v>
      </c>
      <c r="Q27" s="31">
        <f ca="1">RANDBETWEEN(1,9)*10</f>
        <v>10</v>
      </c>
      <c r="R27" s="31">
        <f ca="1">RANDBETWEEN(0,4)*2</f>
        <v>6</v>
      </c>
    </row>
    <row r="28" spans="1:18" ht="22.5" customHeight="1" x14ac:dyDescent="0.25">
      <c r="A28" s="14">
        <v>23</v>
      </c>
      <c r="B28" s="38" t="str">
        <f ca="1">"La moitié de "&amp;N28+O28&amp;" est : ____"</f>
        <v>La moitié de 32 est : ____</v>
      </c>
      <c r="C28" s="39"/>
      <c r="D28" s="22">
        <v>48</v>
      </c>
      <c r="E28" s="38" t="str">
        <f ca="1">Q28-R28&amp;" + "&amp;R28&amp;" = ____"</f>
        <v>71 + 21 = ____</v>
      </c>
      <c r="F28" s="40"/>
      <c r="G28" s="45"/>
      <c r="H28" s="46">
        <f ca="1">+(N28+O28)/2</f>
        <v>16</v>
      </c>
      <c r="I28" s="47"/>
      <c r="J28" s="47"/>
      <c r="K28" s="46">
        <f ca="1">+Q28</f>
        <v>92</v>
      </c>
      <c r="L28" s="30"/>
      <c r="M28" s="30"/>
      <c r="N28" s="31">
        <f ca="1">RANDBETWEEN(1,9)*10</f>
        <v>30</v>
      </c>
      <c r="O28" s="31">
        <f ca="1">RANDBETWEEN(0,4)*2</f>
        <v>2</v>
      </c>
      <c r="Q28" s="31">
        <f ca="1">RANDBETWEEN(91,199)</f>
        <v>92</v>
      </c>
      <c r="R28" s="31">
        <f ca="1">RANDBETWEEN(11,MIN(Q28,99))</f>
        <v>21</v>
      </c>
    </row>
    <row r="29" spans="1:18" ht="22.5" customHeight="1" x14ac:dyDescent="0.25">
      <c r="A29" s="14">
        <v>24</v>
      </c>
      <c r="B29" s="38" t="str">
        <f ca="1">N29-O29&amp;" + "&amp;O29&amp;" = ____"</f>
        <v>79 + 12 = ____</v>
      </c>
      <c r="C29" s="39"/>
      <c r="D29" s="22">
        <v>49</v>
      </c>
      <c r="E29" s="38" t="str">
        <f ca="1">Q29&amp;" x ____ = "&amp;Q29*R29</f>
        <v>8 x ____ = 72</v>
      </c>
      <c r="F29" s="40"/>
      <c r="G29" s="45"/>
      <c r="H29" s="46">
        <f ca="1">+N29</f>
        <v>91</v>
      </c>
      <c r="I29" s="47"/>
      <c r="J29" s="47"/>
      <c r="K29" s="46">
        <f ca="1">+R29</f>
        <v>9</v>
      </c>
      <c r="L29" s="30"/>
      <c r="M29" s="30"/>
      <c r="N29" s="31">
        <f ca="1">RANDBETWEEN(80,199)</f>
        <v>91</v>
      </c>
      <c r="O29" s="31">
        <f ca="1">RANDBETWEEN(11,MIN(N29,99))</f>
        <v>12</v>
      </c>
      <c r="Q29" s="31">
        <f ca="1">RANDBETWEEN(2,9)</f>
        <v>8</v>
      </c>
      <c r="R29" s="31">
        <f ca="1">RANDBETWEEN(6,9)</f>
        <v>9</v>
      </c>
    </row>
    <row r="30" spans="1:18" ht="22.5" customHeight="1" x14ac:dyDescent="0.25">
      <c r="A30" s="14">
        <v>25</v>
      </c>
      <c r="B30" s="38" t="str">
        <f ca="1">N30&amp;" x ____ = "&amp;N30*O30</f>
        <v>9 x ____ = 63</v>
      </c>
      <c r="C30" s="39"/>
      <c r="D30" s="22">
        <v>50</v>
      </c>
      <c r="E30" s="38" t="str">
        <f ca="1">+Q30&amp;" x 5 = ____"</f>
        <v>10 x 5 = ____</v>
      </c>
      <c r="F30" s="40"/>
      <c r="G30" s="45"/>
      <c r="H30" s="46">
        <f ca="1">+O30</f>
        <v>7</v>
      </c>
      <c r="I30" s="47"/>
      <c r="J30" s="47"/>
      <c r="K30" s="46">
        <f ca="1">+Q30*5</f>
        <v>50</v>
      </c>
      <c r="L30" s="30"/>
      <c r="M30" s="30"/>
      <c r="N30" s="31">
        <f ca="1">RANDBETWEEN(2,9)</f>
        <v>9</v>
      </c>
      <c r="O30" s="31">
        <f ca="1">RANDBETWEEN(6,9)</f>
        <v>7</v>
      </c>
      <c r="Q30" s="31">
        <f ca="1">RANDBETWEEN(5,20)*2</f>
        <v>10</v>
      </c>
      <c r="R30" s="31">
        <f ca="1">RANDBETWEEN(0,9)</f>
        <v>2</v>
      </c>
    </row>
    <row r="31" spans="1:18" x14ac:dyDescent="0.25">
      <c r="A31" s="10"/>
      <c r="B31" s="38"/>
      <c r="C31" s="33"/>
      <c r="D31" s="35"/>
      <c r="E31" s="34"/>
      <c r="F31" s="34"/>
      <c r="G31" s="43"/>
      <c r="H31" s="46"/>
      <c r="Q31" s="31"/>
      <c r="R31" s="31"/>
    </row>
    <row r="32" spans="1:18" x14ac:dyDescent="0.25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 x14ac:dyDescent="0.25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 x14ac:dyDescent="0.25">
      <c r="A34" s="67"/>
      <c r="B34" s="67"/>
      <c r="C34" s="34"/>
      <c r="D34" s="35"/>
      <c r="E34" s="34"/>
      <c r="F34" s="34"/>
      <c r="G34" s="43"/>
      <c r="H34" s="46"/>
      <c r="Q34" s="31"/>
      <c r="R34" s="31"/>
    </row>
    <row r="35" spans="1:18" x14ac:dyDescent="0.25">
      <c r="A35" s="67"/>
      <c r="B35" s="67"/>
      <c r="C35" s="34"/>
      <c r="D35" s="35"/>
      <c r="E35" s="34"/>
      <c r="F35" s="34"/>
      <c r="G35" s="43"/>
      <c r="H35" s="46"/>
      <c r="Q35" s="31"/>
      <c r="R35" s="31"/>
    </row>
    <row r="36" spans="1:18" x14ac:dyDescent="0.25">
      <c r="A36" s="66"/>
      <c r="B36" s="66"/>
      <c r="C36" s="34"/>
      <c r="D36" s="35"/>
      <c r="E36" s="34"/>
      <c r="F36" s="34"/>
      <c r="G36" s="43"/>
    </row>
    <row r="37" spans="1:18" x14ac:dyDescent="0.25">
      <c r="A37" s="67"/>
      <c r="B37" s="67"/>
      <c r="C37" s="34"/>
      <c r="D37" s="35"/>
      <c r="E37" s="34"/>
      <c r="F37" s="34"/>
      <c r="G37" s="43"/>
    </row>
    <row r="38" spans="1:18" x14ac:dyDescent="0.25">
      <c r="A38" s="67"/>
      <c r="B38" s="67"/>
      <c r="C38" s="34"/>
      <c r="D38" s="35"/>
      <c r="E38" s="34"/>
      <c r="F38" s="34"/>
      <c r="G38" s="43"/>
    </row>
    <row r="39" spans="1:18" x14ac:dyDescent="0.25">
      <c r="D39" s="36"/>
    </row>
    <row r="40" spans="1:18" x14ac:dyDescent="0.25">
      <c r="D40" s="36"/>
    </row>
    <row r="41" spans="1:18" x14ac:dyDescent="0.25">
      <c r="D41" s="36"/>
    </row>
    <row r="42" spans="1:18" x14ac:dyDescent="0.25">
      <c r="D42" s="36"/>
    </row>
    <row r="43" spans="1:18" x14ac:dyDescent="0.25">
      <c r="D43" s="36"/>
    </row>
    <row r="44" spans="1:18" x14ac:dyDescent="0.25">
      <c r="D44" s="36"/>
    </row>
    <row r="45" spans="1:18" x14ac:dyDescent="0.25">
      <c r="D45" s="36"/>
    </row>
    <row r="46" spans="1:18" x14ac:dyDescent="0.25">
      <c r="D46" s="36"/>
    </row>
    <row r="47" spans="1:18" x14ac:dyDescent="0.25">
      <c r="D47" s="36"/>
    </row>
    <row r="48" spans="1:18" x14ac:dyDescent="0.25">
      <c r="D48" s="36"/>
    </row>
    <row r="49" spans="4:4" x14ac:dyDescent="0.25">
      <c r="D49" s="36"/>
    </row>
    <row r="50" spans="4:4" x14ac:dyDescent="0.25">
      <c r="D50" s="36"/>
    </row>
    <row r="51" spans="4:4" x14ac:dyDescent="0.25">
      <c r="D51" s="36"/>
    </row>
    <row r="52" spans="4:4" x14ac:dyDescent="0.25">
      <c r="D52" s="36"/>
    </row>
    <row r="53" spans="4:4" x14ac:dyDescent="0.25">
      <c r="D53" s="36"/>
    </row>
    <row r="54" spans="4:4" x14ac:dyDescent="0.25">
      <c r="D54" s="36"/>
    </row>
    <row r="55" spans="4:4" x14ac:dyDescent="0.25">
      <c r="D55" s="36"/>
    </row>
    <row r="56" spans="4:4" x14ac:dyDescent="0.25">
      <c r="D56" s="36"/>
    </row>
    <row r="57" spans="4:4" x14ac:dyDescent="0.25">
      <c r="D57" s="36"/>
    </row>
    <row r="58" spans="4:4" x14ac:dyDescent="0.25">
      <c r="D58" s="36"/>
    </row>
    <row r="59" spans="4:4" x14ac:dyDescent="0.25">
      <c r="D59" s="36"/>
    </row>
    <row r="60" spans="4:4" x14ac:dyDescent="0.25">
      <c r="D60" s="36"/>
    </row>
    <row r="61" spans="4:4" x14ac:dyDescent="0.25">
      <c r="D61" s="36"/>
    </row>
    <row r="62" spans="4:4" x14ac:dyDescent="0.25">
      <c r="D62" s="36"/>
    </row>
    <row r="63" spans="4:4" x14ac:dyDescent="0.25">
      <c r="D63" s="36"/>
    </row>
    <row r="64" spans="4:4" x14ac:dyDescent="0.25">
      <c r="D64" s="36"/>
    </row>
    <row r="65" spans="4:4" x14ac:dyDescent="0.25">
      <c r="D65" s="36"/>
    </row>
    <row r="66" spans="4:4" x14ac:dyDescent="0.25">
      <c r="D66" s="36"/>
    </row>
    <row r="67" spans="4:4" x14ac:dyDescent="0.25">
      <c r="D67" s="36"/>
    </row>
    <row r="68" spans="4:4" x14ac:dyDescent="0.25">
      <c r="D68" s="36"/>
    </row>
    <row r="69" spans="4:4" x14ac:dyDescent="0.25">
      <c r="D69" s="36"/>
    </row>
    <row r="70" spans="4:4" x14ac:dyDescent="0.25">
      <c r="D70" s="36"/>
    </row>
    <row r="71" spans="4:4" x14ac:dyDescent="0.25">
      <c r="D71" s="36"/>
    </row>
    <row r="72" spans="4:4" x14ac:dyDescent="0.25">
      <c r="D72" s="36"/>
    </row>
    <row r="73" spans="4:4" x14ac:dyDescent="0.25">
      <c r="D73" s="36"/>
    </row>
    <row r="74" spans="4:4" x14ac:dyDescent="0.25">
      <c r="D74" s="36"/>
    </row>
    <row r="75" spans="4:4" x14ac:dyDescent="0.25">
      <c r="D75" s="36"/>
    </row>
    <row r="76" spans="4:4" x14ac:dyDescent="0.25">
      <c r="D76" s="36"/>
    </row>
    <row r="77" spans="4:4" x14ac:dyDescent="0.25">
      <c r="D77" s="36"/>
    </row>
    <row r="78" spans="4:4" x14ac:dyDescent="0.25">
      <c r="D78" s="36"/>
    </row>
    <row r="79" spans="4:4" x14ac:dyDescent="0.25">
      <c r="D79" s="36"/>
    </row>
    <row r="80" spans="4:4" x14ac:dyDescent="0.25">
      <c r="D80" s="36"/>
    </row>
    <row r="81" spans="4:4" x14ac:dyDescent="0.25">
      <c r="D81" s="36"/>
    </row>
    <row r="82" spans="4:4" x14ac:dyDescent="0.25">
      <c r="D82" s="36"/>
    </row>
    <row r="83" spans="4:4" x14ac:dyDescent="0.25">
      <c r="D83" s="36"/>
    </row>
    <row r="84" spans="4:4" x14ac:dyDescent="0.25">
      <c r="D84" s="36"/>
    </row>
    <row r="85" spans="4:4" x14ac:dyDescent="0.25">
      <c r="D85" s="36"/>
    </row>
    <row r="86" spans="4:4" x14ac:dyDescent="0.25">
      <c r="D86" s="36"/>
    </row>
    <row r="87" spans="4:4" x14ac:dyDescent="0.25">
      <c r="D87" s="36"/>
    </row>
    <row r="88" spans="4:4" x14ac:dyDescent="0.25">
      <c r="D88" s="36"/>
    </row>
    <row r="89" spans="4:4" x14ac:dyDescent="0.25">
      <c r="D89" s="36"/>
    </row>
    <row r="90" spans="4:4" x14ac:dyDescent="0.25">
      <c r="D90" s="36"/>
    </row>
    <row r="91" spans="4:4" x14ac:dyDescent="0.25">
      <c r="D91" s="36"/>
    </row>
    <row r="92" spans="4:4" x14ac:dyDescent="0.25">
      <c r="D92" s="36"/>
    </row>
    <row r="93" spans="4:4" x14ac:dyDescent="0.25">
      <c r="D93" s="36"/>
    </row>
    <row r="94" spans="4:4" x14ac:dyDescent="0.25">
      <c r="D94" s="36"/>
    </row>
    <row r="95" spans="4:4" x14ac:dyDescent="0.25">
      <c r="D95" s="36"/>
    </row>
    <row r="96" spans="4:4" x14ac:dyDescent="0.25">
      <c r="D96" s="36"/>
    </row>
    <row r="97" spans="4:4" x14ac:dyDescent="0.25">
      <c r="D97" s="36"/>
    </row>
    <row r="98" spans="4:4" x14ac:dyDescent="0.25">
      <c r="D98" s="36"/>
    </row>
    <row r="99" spans="4:4" x14ac:dyDescent="0.25">
      <c r="D99" s="36"/>
    </row>
    <row r="100" spans="4:4" x14ac:dyDescent="0.25">
      <c r="D100" s="36"/>
    </row>
    <row r="101" spans="4:4" x14ac:dyDescent="0.25">
      <c r="D101" s="36"/>
    </row>
    <row r="102" spans="4:4" x14ac:dyDescent="0.25">
      <c r="D102" s="36"/>
    </row>
    <row r="103" spans="4:4" x14ac:dyDescent="0.25">
      <c r="D103" s="36"/>
    </row>
    <row r="104" spans="4:4" x14ac:dyDescent="0.25">
      <c r="D104" s="36"/>
    </row>
    <row r="105" spans="4:4" x14ac:dyDescent="0.25">
      <c r="D105" s="36"/>
    </row>
    <row r="106" spans="4:4" x14ac:dyDescent="0.25">
      <c r="D106" s="36"/>
    </row>
    <row r="107" spans="4:4" x14ac:dyDescent="0.25">
      <c r="D107" s="36"/>
    </row>
    <row r="108" spans="4:4" x14ac:dyDescent="0.25">
      <c r="D108" s="36"/>
    </row>
    <row r="109" spans="4:4" x14ac:dyDescent="0.25">
      <c r="D109" s="36"/>
    </row>
    <row r="110" spans="4:4" x14ac:dyDescent="0.25">
      <c r="D110" s="36"/>
    </row>
    <row r="111" spans="4:4" x14ac:dyDescent="0.25">
      <c r="D111" s="36"/>
    </row>
    <row r="112" spans="4:4" x14ac:dyDescent="0.25">
      <c r="D112" s="36"/>
    </row>
    <row r="113" spans="4:4" x14ac:dyDescent="0.25">
      <c r="D113" s="36"/>
    </row>
    <row r="114" spans="4:4" x14ac:dyDescent="0.25">
      <c r="D114" s="36"/>
    </row>
    <row r="115" spans="4:4" x14ac:dyDescent="0.25">
      <c r="D115" s="36"/>
    </row>
    <row r="116" spans="4:4" x14ac:dyDescent="0.25">
      <c r="D116" s="36"/>
    </row>
    <row r="117" spans="4:4" x14ac:dyDescent="0.25">
      <c r="D117" s="36"/>
    </row>
    <row r="118" spans="4:4" x14ac:dyDescent="0.25">
      <c r="D118" s="36"/>
    </row>
    <row r="119" spans="4:4" x14ac:dyDescent="0.25">
      <c r="D119" s="36"/>
    </row>
    <row r="120" spans="4:4" x14ac:dyDescent="0.25">
      <c r="D120" s="36"/>
    </row>
    <row r="121" spans="4:4" x14ac:dyDescent="0.25">
      <c r="D121" s="36"/>
    </row>
    <row r="122" spans="4:4" x14ac:dyDescent="0.25">
      <c r="D122" s="36"/>
    </row>
    <row r="123" spans="4:4" x14ac:dyDescent="0.25">
      <c r="D123" s="36"/>
    </row>
    <row r="124" spans="4:4" x14ac:dyDescent="0.25">
      <c r="D124" s="36"/>
    </row>
    <row r="125" spans="4:4" x14ac:dyDescent="0.25">
      <c r="D125" s="36"/>
    </row>
    <row r="126" spans="4:4" x14ac:dyDescent="0.25">
      <c r="D126" s="36"/>
    </row>
    <row r="127" spans="4:4" x14ac:dyDescent="0.25">
      <c r="D127" s="36"/>
    </row>
    <row r="128" spans="4:4" x14ac:dyDescent="0.25">
      <c r="D128" s="36"/>
    </row>
    <row r="129" spans="4:4" x14ac:dyDescent="0.25">
      <c r="D129" s="36"/>
    </row>
    <row r="130" spans="4:4" x14ac:dyDescent="0.25">
      <c r="D130" s="36"/>
    </row>
    <row r="131" spans="4:4" x14ac:dyDescent="0.25">
      <c r="D131" s="36"/>
    </row>
    <row r="132" spans="4:4" x14ac:dyDescent="0.25">
      <c r="D132" s="36"/>
    </row>
    <row r="133" spans="4:4" x14ac:dyDescent="0.25">
      <c r="D133" s="36"/>
    </row>
    <row r="134" spans="4:4" x14ac:dyDescent="0.25">
      <c r="D134" s="36"/>
    </row>
    <row r="135" spans="4:4" x14ac:dyDescent="0.25">
      <c r="D135" s="36"/>
    </row>
    <row r="136" spans="4:4" x14ac:dyDescent="0.25">
      <c r="D136" s="36"/>
    </row>
    <row r="137" spans="4:4" x14ac:dyDescent="0.25">
      <c r="D137" s="36"/>
    </row>
    <row r="138" spans="4:4" x14ac:dyDescent="0.25">
      <c r="D138" s="36"/>
    </row>
    <row r="139" spans="4:4" x14ac:dyDescent="0.25">
      <c r="D139" s="36"/>
    </row>
    <row r="140" spans="4:4" x14ac:dyDescent="0.25">
      <c r="D140" s="36"/>
    </row>
    <row r="141" spans="4:4" x14ac:dyDescent="0.25">
      <c r="D141" s="36"/>
    </row>
    <row r="142" spans="4:4" x14ac:dyDescent="0.25">
      <c r="D142" s="36"/>
    </row>
    <row r="143" spans="4:4" x14ac:dyDescent="0.25">
      <c r="D143" s="36"/>
    </row>
    <row r="144" spans="4:4" x14ac:dyDescent="0.25">
      <c r="D144" s="36"/>
    </row>
    <row r="145" spans="4:4" x14ac:dyDescent="0.25">
      <c r="D145" s="36"/>
    </row>
    <row r="146" spans="4:4" x14ac:dyDescent="0.25">
      <c r="D146" s="36"/>
    </row>
    <row r="147" spans="4:4" x14ac:dyDescent="0.25">
      <c r="D147" s="36"/>
    </row>
    <row r="148" spans="4:4" x14ac:dyDescent="0.25">
      <c r="D148" s="36"/>
    </row>
    <row r="149" spans="4:4" x14ac:dyDescent="0.25">
      <c r="D149" s="36"/>
    </row>
    <row r="150" spans="4:4" x14ac:dyDescent="0.25">
      <c r="D150" s="36"/>
    </row>
    <row r="151" spans="4:4" x14ac:dyDescent="0.25">
      <c r="D151" s="36"/>
    </row>
    <row r="152" spans="4:4" x14ac:dyDescent="0.25">
      <c r="D152" s="36"/>
    </row>
    <row r="153" spans="4:4" x14ac:dyDescent="0.25">
      <c r="D153" s="36"/>
    </row>
    <row r="154" spans="4:4" x14ac:dyDescent="0.25">
      <c r="D154" s="36"/>
    </row>
    <row r="155" spans="4:4" x14ac:dyDescent="0.25">
      <c r="D155" s="36"/>
    </row>
    <row r="156" spans="4:4" x14ac:dyDescent="0.25">
      <c r="D156" s="36"/>
    </row>
    <row r="157" spans="4:4" x14ac:dyDescent="0.25">
      <c r="D157" s="36"/>
    </row>
    <row r="158" spans="4:4" x14ac:dyDescent="0.25">
      <c r="D158" s="36"/>
    </row>
    <row r="159" spans="4:4" x14ac:dyDescent="0.25">
      <c r="D159" s="36"/>
    </row>
    <row r="160" spans="4:4" x14ac:dyDescent="0.25">
      <c r="D160" s="36"/>
    </row>
    <row r="161" spans="4:4" x14ac:dyDescent="0.25">
      <c r="D161" s="36"/>
    </row>
    <row r="162" spans="4:4" x14ac:dyDescent="0.25">
      <c r="D162" s="36"/>
    </row>
    <row r="163" spans="4:4" x14ac:dyDescent="0.25">
      <c r="D163" s="36"/>
    </row>
    <row r="164" spans="4:4" x14ac:dyDescent="0.25">
      <c r="D164" s="36"/>
    </row>
    <row r="165" spans="4:4" x14ac:dyDescent="0.25">
      <c r="D165" s="36"/>
    </row>
    <row r="166" spans="4:4" x14ac:dyDescent="0.25">
      <c r="D166" s="36"/>
    </row>
    <row r="167" spans="4:4" x14ac:dyDescent="0.25">
      <c r="D167" s="36"/>
    </row>
    <row r="168" spans="4:4" x14ac:dyDescent="0.25">
      <c r="D168" s="36"/>
    </row>
    <row r="169" spans="4:4" x14ac:dyDescent="0.25">
      <c r="D169" s="36"/>
    </row>
    <row r="170" spans="4:4" x14ac:dyDescent="0.25">
      <c r="D170" s="36"/>
    </row>
    <row r="171" spans="4:4" x14ac:dyDescent="0.25">
      <c r="D171" s="36"/>
    </row>
    <row r="172" spans="4:4" x14ac:dyDescent="0.25">
      <c r="D172" s="36"/>
    </row>
    <row r="173" spans="4:4" x14ac:dyDescent="0.25">
      <c r="D173" s="36"/>
    </row>
    <row r="174" spans="4:4" x14ac:dyDescent="0.25">
      <c r="D174" s="36"/>
    </row>
    <row r="175" spans="4:4" x14ac:dyDescent="0.25">
      <c r="D175" s="36"/>
    </row>
    <row r="176" spans="4:4" x14ac:dyDescent="0.25">
      <c r="D176" s="36"/>
    </row>
    <row r="177" spans="4:4" x14ac:dyDescent="0.25">
      <c r="D177" s="36"/>
    </row>
    <row r="178" spans="4:4" x14ac:dyDescent="0.25">
      <c r="D178" s="36"/>
    </row>
    <row r="179" spans="4:4" x14ac:dyDescent="0.25">
      <c r="D179" s="36"/>
    </row>
    <row r="180" spans="4:4" x14ac:dyDescent="0.25">
      <c r="D180" s="36"/>
    </row>
    <row r="181" spans="4:4" x14ac:dyDescent="0.25">
      <c r="D181" s="36"/>
    </row>
    <row r="182" spans="4:4" x14ac:dyDescent="0.25">
      <c r="D182" s="36"/>
    </row>
    <row r="183" spans="4:4" x14ac:dyDescent="0.25">
      <c r="D183" s="36"/>
    </row>
    <row r="184" spans="4:4" x14ac:dyDescent="0.25">
      <c r="D184" s="36"/>
    </row>
    <row r="185" spans="4:4" x14ac:dyDescent="0.25">
      <c r="D185" s="36"/>
    </row>
    <row r="186" spans="4:4" x14ac:dyDescent="0.25">
      <c r="D186" s="36"/>
    </row>
    <row r="187" spans="4:4" x14ac:dyDescent="0.25">
      <c r="D187" s="36"/>
    </row>
    <row r="188" spans="4:4" x14ac:dyDescent="0.25">
      <c r="D188" s="36"/>
    </row>
    <row r="189" spans="4:4" x14ac:dyDescent="0.25">
      <c r="D189" s="36"/>
    </row>
    <row r="190" spans="4:4" x14ac:dyDescent="0.25">
      <c r="D190" s="36"/>
    </row>
    <row r="191" spans="4:4" x14ac:dyDescent="0.25">
      <c r="D191" s="36"/>
    </row>
    <row r="192" spans="4:4" x14ac:dyDescent="0.25">
      <c r="D192" s="36"/>
    </row>
    <row r="193" spans="4:4" x14ac:dyDescent="0.25">
      <c r="D193" s="36"/>
    </row>
    <row r="194" spans="4:4" x14ac:dyDescent="0.25">
      <c r="D194" s="36"/>
    </row>
    <row r="195" spans="4:4" x14ac:dyDescent="0.25">
      <c r="D195" s="36"/>
    </row>
    <row r="196" spans="4:4" x14ac:dyDescent="0.25">
      <c r="D196" s="36"/>
    </row>
    <row r="197" spans="4:4" x14ac:dyDescent="0.25">
      <c r="D197" s="36"/>
    </row>
    <row r="198" spans="4:4" x14ac:dyDescent="0.25">
      <c r="D198" s="36"/>
    </row>
    <row r="199" spans="4:4" x14ac:dyDescent="0.25">
      <c r="D199" s="36"/>
    </row>
    <row r="200" spans="4:4" x14ac:dyDescent="0.25">
      <c r="D200" s="36"/>
    </row>
    <row r="201" spans="4:4" x14ac:dyDescent="0.25">
      <c r="D201" s="36"/>
    </row>
    <row r="202" spans="4:4" x14ac:dyDescent="0.25">
      <c r="D202" s="36"/>
    </row>
    <row r="203" spans="4:4" x14ac:dyDescent="0.25">
      <c r="D203" s="36"/>
    </row>
    <row r="204" spans="4:4" x14ac:dyDescent="0.25">
      <c r="D204" s="36"/>
    </row>
    <row r="205" spans="4:4" x14ac:dyDescent="0.25">
      <c r="D205" s="36"/>
    </row>
    <row r="206" spans="4:4" x14ac:dyDescent="0.25">
      <c r="D206" s="36"/>
    </row>
    <row r="207" spans="4:4" x14ac:dyDescent="0.25">
      <c r="D207" s="36"/>
    </row>
    <row r="208" spans="4:4" x14ac:dyDescent="0.25">
      <c r="D208" s="36"/>
    </row>
    <row r="209" spans="4:4" x14ac:dyDescent="0.25">
      <c r="D209" s="36"/>
    </row>
    <row r="210" spans="4:4" x14ac:dyDescent="0.25">
      <c r="D210" s="36"/>
    </row>
    <row r="211" spans="4:4" x14ac:dyDescent="0.25">
      <c r="D211" s="36"/>
    </row>
    <row r="212" spans="4:4" x14ac:dyDescent="0.25">
      <c r="D212" s="36"/>
    </row>
    <row r="213" spans="4:4" x14ac:dyDescent="0.25">
      <c r="D213" s="36"/>
    </row>
    <row r="214" spans="4:4" x14ac:dyDescent="0.25">
      <c r="D214" s="36"/>
    </row>
    <row r="215" spans="4:4" x14ac:dyDescent="0.25">
      <c r="D215" s="36"/>
    </row>
    <row r="216" spans="4:4" x14ac:dyDescent="0.25">
      <c r="D216" s="36"/>
    </row>
    <row r="217" spans="4:4" x14ac:dyDescent="0.25">
      <c r="D217" s="36"/>
    </row>
    <row r="218" spans="4:4" x14ac:dyDescent="0.25">
      <c r="D218" s="36"/>
    </row>
    <row r="219" spans="4:4" x14ac:dyDescent="0.25">
      <c r="D219" s="36"/>
    </row>
    <row r="220" spans="4:4" x14ac:dyDescent="0.25">
      <c r="D220" s="36"/>
    </row>
    <row r="221" spans="4:4" x14ac:dyDescent="0.25">
      <c r="D221" s="36"/>
    </row>
    <row r="222" spans="4:4" x14ac:dyDescent="0.25">
      <c r="D222" s="36"/>
    </row>
    <row r="223" spans="4:4" x14ac:dyDescent="0.25">
      <c r="D223" s="36"/>
    </row>
    <row r="224" spans="4:4" x14ac:dyDescent="0.25">
      <c r="D224" s="36"/>
    </row>
    <row r="225" spans="4:4" x14ac:dyDescent="0.25">
      <c r="D225" s="36"/>
    </row>
    <row r="226" spans="4:4" x14ac:dyDescent="0.25">
      <c r="D226" s="36"/>
    </row>
    <row r="227" spans="4:4" x14ac:dyDescent="0.25">
      <c r="D227" s="36"/>
    </row>
    <row r="228" spans="4:4" x14ac:dyDescent="0.25">
      <c r="D228" s="36"/>
    </row>
    <row r="229" spans="4:4" x14ac:dyDescent="0.25">
      <c r="D229" s="36"/>
    </row>
    <row r="230" spans="4:4" x14ac:dyDescent="0.25">
      <c r="D230" s="36"/>
    </row>
    <row r="231" spans="4:4" x14ac:dyDescent="0.25">
      <c r="D231" s="36"/>
    </row>
    <row r="232" spans="4:4" x14ac:dyDescent="0.25">
      <c r="D232" s="36"/>
    </row>
    <row r="233" spans="4:4" x14ac:dyDescent="0.25">
      <c r="D233" s="36"/>
    </row>
    <row r="234" spans="4:4" x14ac:dyDescent="0.25">
      <c r="D234" s="36"/>
    </row>
    <row r="235" spans="4:4" x14ac:dyDescent="0.25">
      <c r="D235" s="36"/>
    </row>
    <row r="236" spans="4:4" x14ac:dyDescent="0.25">
      <c r="D236" s="36"/>
    </row>
    <row r="237" spans="4:4" x14ac:dyDescent="0.25">
      <c r="D237" s="36"/>
    </row>
    <row r="238" spans="4:4" x14ac:dyDescent="0.25">
      <c r="D238" s="36"/>
    </row>
    <row r="239" spans="4:4" x14ac:dyDescent="0.25">
      <c r="D239" s="36"/>
    </row>
    <row r="240" spans="4:4" x14ac:dyDescent="0.25">
      <c r="D240" s="36"/>
    </row>
    <row r="241" spans="4:4" x14ac:dyDescent="0.25">
      <c r="D241" s="36"/>
    </row>
    <row r="242" spans="4:4" x14ac:dyDescent="0.25">
      <c r="D242" s="36"/>
    </row>
    <row r="243" spans="4:4" x14ac:dyDescent="0.25">
      <c r="D243" s="36"/>
    </row>
    <row r="244" spans="4:4" x14ac:dyDescent="0.25">
      <c r="D244" s="36"/>
    </row>
    <row r="245" spans="4:4" x14ac:dyDescent="0.25">
      <c r="D245" s="36"/>
    </row>
    <row r="246" spans="4:4" x14ac:dyDescent="0.25">
      <c r="D246" s="36"/>
    </row>
    <row r="247" spans="4:4" x14ac:dyDescent="0.25">
      <c r="D247" s="36"/>
    </row>
    <row r="248" spans="4:4" x14ac:dyDescent="0.25">
      <c r="D248" s="36"/>
    </row>
    <row r="249" spans="4:4" x14ac:dyDescent="0.25">
      <c r="D249" s="36"/>
    </row>
    <row r="250" spans="4:4" x14ac:dyDescent="0.25">
      <c r="D250" s="36"/>
    </row>
    <row r="251" spans="4:4" x14ac:dyDescent="0.25">
      <c r="D251" s="36"/>
    </row>
    <row r="252" spans="4:4" x14ac:dyDescent="0.25">
      <c r="D252" s="36"/>
    </row>
    <row r="253" spans="4:4" x14ac:dyDescent="0.25">
      <c r="D253" s="36"/>
    </row>
    <row r="254" spans="4:4" x14ac:dyDescent="0.25">
      <c r="D254" s="36"/>
    </row>
    <row r="255" spans="4:4" x14ac:dyDescent="0.25">
      <c r="D255" s="36"/>
    </row>
    <row r="256" spans="4:4" x14ac:dyDescent="0.25">
      <c r="D256" s="36"/>
    </row>
    <row r="257" spans="4:4" x14ac:dyDescent="0.25">
      <c r="D257" s="36"/>
    </row>
    <row r="258" spans="4:4" x14ac:dyDescent="0.25">
      <c r="D258" s="36"/>
    </row>
    <row r="259" spans="4:4" x14ac:dyDescent="0.25">
      <c r="D259" s="36"/>
    </row>
    <row r="260" spans="4:4" x14ac:dyDescent="0.25">
      <c r="D260" s="36"/>
    </row>
    <row r="261" spans="4:4" x14ac:dyDescent="0.25">
      <c r="D261" s="36"/>
    </row>
    <row r="262" spans="4:4" x14ac:dyDescent="0.25">
      <c r="D262" s="36"/>
    </row>
    <row r="263" spans="4:4" x14ac:dyDescent="0.25">
      <c r="D263" s="36"/>
    </row>
    <row r="264" spans="4:4" x14ac:dyDescent="0.25">
      <c r="D264" s="36"/>
    </row>
    <row r="265" spans="4:4" x14ac:dyDescent="0.25">
      <c r="D265" s="36"/>
    </row>
    <row r="266" spans="4:4" x14ac:dyDescent="0.25">
      <c r="D266" s="36"/>
    </row>
    <row r="267" spans="4:4" x14ac:dyDescent="0.25">
      <c r="D267" s="36"/>
    </row>
    <row r="268" spans="4:4" x14ac:dyDescent="0.25">
      <c r="D268" s="36"/>
    </row>
    <row r="269" spans="4:4" x14ac:dyDescent="0.25">
      <c r="D269" s="36"/>
    </row>
    <row r="270" spans="4:4" x14ac:dyDescent="0.25">
      <c r="D270" s="36"/>
    </row>
    <row r="271" spans="4:4" x14ac:dyDescent="0.25">
      <c r="D271" s="36"/>
    </row>
    <row r="272" spans="4:4" x14ac:dyDescent="0.25">
      <c r="D272" s="36"/>
    </row>
    <row r="273" spans="4:4" x14ac:dyDescent="0.25">
      <c r="D273" s="36"/>
    </row>
    <row r="274" spans="4:4" x14ac:dyDescent="0.25">
      <c r="D274" s="36"/>
    </row>
    <row r="275" spans="4:4" x14ac:dyDescent="0.25">
      <c r="D275" s="36"/>
    </row>
    <row r="276" spans="4:4" x14ac:dyDescent="0.25">
      <c r="D276" s="36"/>
    </row>
    <row r="277" spans="4:4" x14ac:dyDescent="0.25">
      <c r="D277" s="36"/>
    </row>
    <row r="278" spans="4:4" x14ac:dyDescent="0.25">
      <c r="D278" s="36"/>
    </row>
    <row r="279" spans="4:4" x14ac:dyDescent="0.25">
      <c r="D279" s="36"/>
    </row>
    <row r="280" spans="4:4" x14ac:dyDescent="0.25">
      <c r="D280" s="36"/>
    </row>
    <row r="281" spans="4:4" x14ac:dyDescent="0.25">
      <c r="D281" s="36"/>
    </row>
    <row r="282" spans="4:4" x14ac:dyDescent="0.25">
      <c r="D282" s="36"/>
    </row>
    <row r="283" spans="4:4" x14ac:dyDescent="0.25">
      <c r="D283" s="36"/>
    </row>
    <row r="284" spans="4:4" x14ac:dyDescent="0.25">
      <c r="D284" s="36"/>
    </row>
    <row r="285" spans="4:4" x14ac:dyDescent="0.25">
      <c r="D285" s="36"/>
    </row>
    <row r="286" spans="4:4" x14ac:dyDescent="0.25">
      <c r="D286" s="36"/>
    </row>
    <row r="287" spans="4:4" x14ac:dyDescent="0.25">
      <c r="D287" s="36"/>
    </row>
    <row r="288" spans="4:4" x14ac:dyDescent="0.25">
      <c r="D288" s="36"/>
    </row>
    <row r="289" spans="4:4" x14ac:dyDescent="0.25">
      <c r="D289" s="36"/>
    </row>
    <row r="290" spans="4:4" x14ac:dyDescent="0.25">
      <c r="D290" s="36"/>
    </row>
    <row r="291" spans="4:4" x14ac:dyDescent="0.25">
      <c r="D291" s="36"/>
    </row>
    <row r="292" spans="4:4" x14ac:dyDescent="0.25">
      <c r="D292" s="36"/>
    </row>
    <row r="293" spans="4:4" x14ac:dyDescent="0.25">
      <c r="D293" s="36"/>
    </row>
    <row r="294" spans="4:4" x14ac:dyDescent="0.25">
      <c r="D294" s="36"/>
    </row>
    <row r="295" spans="4:4" x14ac:dyDescent="0.25">
      <c r="D295" s="36"/>
    </row>
    <row r="296" spans="4:4" x14ac:dyDescent="0.25">
      <c r="D296" s="36"/>
    </row>
    <row r="297" spans="4:4" x14ac:dyDescent="0.25">
      <c r="D297" s="36"/>
    </row>
    <row r="298" spans="4:4" x14ac:dyDescent="0.25">
      <c r="D298" s="36"/>
    </row>
    <row r="299" spans="4:4" x14ac:dyDescent="0.25">
      <c r="D299" s="36"/>
    </row>
    <row r="300" spans="4:4" x14ac:dyDescent="0.25">
      <c r="D300" s="36"/>
    </row>
    <row r="301" spans="4:4" x14ac:dyDescent="0.25">
      <c r="D301" s="36"/>
    </row>
    <row r="302" spans="4:4" x14ac:dyDescent="0.25">
      <c r="D302" s="36"/>
    </row>
    <row r="303" spans="4:4" x14ac:dyDescent="0.25">
      <c r="D303" s="36"/>
    </row>
    <row r="304" spans="4:4" x14ac:dyDescent="0.25">
      <c r="D304" s="36"/>
    </row>
    <row r="305" spans="4:4" x14ac:dyDescent="0.25">
      <c r="D305" s="36"/>
    </row>
    <row r="306" spans="4:4" x14ac:dyDescent="0.25">
      <c r="D306" s="36"/>
    </row>
    <row r="307" spans="4:4" x14ac:dyDescent="0.25">
      <c r="D307" s="36"/>
    </row>
    <row r="308" spans="4:4" x14ac:dyDescent="0.25">
      <c r="D308" s="36"/>
    </row>
    <row r="309" spans="4:4" x14ac:dyDescent="0.25">
      <c r="D309" s="36"/>
    </row>
    <row r="310" spans="4:4" x14ac:dyDescent="0.25">
      <c r="D310" s="36"/>
    </row>
    <row r="311" spans="4:4" x14ac:dyDescent="0.25">
      <c r="D311" s="36"/>
    </row>
    <row r="312" spans="4:4" x14ac:dyDescent="0.25">
      <c r="D312" s="36"/>
    </row>
    <row r="313" spans="4:4" x14ac:dyDescent="0.25">
      <c r="D313" s="36"/>
    </row>
    <row r="314" spans="4:4" x14ac:dyDescent="0.25">
      <c r="D314" s="36"/>
    </row>
    <row r="315" spans="4:4" x14ac:dyDescent="0.25">
      <c r="D315" s="36"/>
    </row>
    <row r="316" spans="4:4" x14ac:dyDescent="0.25">
      <c r="D316" s="36"/>
    </row>
    <row r="317" spans="4:4" x14ac:dyDescent="0.25">
      <c r="D317" s="36"/>
    </row>
    <row r="318" spans="4:4" x14ac:dyDescent="0.25">
      <c r="D318" s="36"/>
    </row>
    <row r="319" spans="4:4" x14ac:dyDescent="0.25">
      <c r="D319" s="36"/>
    </row>
    <row r="320" spans="4:4" x14ac:dyDescent="0.25">
      <c r="D320" s="36"/>
    </row>
    <row r="321" spans="4:4" x14ac:dyDescent="0.25">
      <c r="D321" s="36"/>
    </row>
    <row r="322" spans="4:4" x14ac:dyDescent="0.25">
      <c r="D322" s="36"/>
    </row>
    <row r="323" spans="4:4" x14ac:dyDescent="0.25">
      <c r="D323" s="36"/>
    </row>
    <row r="324" spans="4:4" x14ac:dyDescent="0.25">
      <c r="D324" s="36"/>
    </row>
    <row r="325" spans="4:4" x14ac:dyDescent="0.25">
      <c r="D325" s="36"/>
    </row>
    <row r="326" spans="4:4" x14ac:dyDescent="0.25">
      <c r="D326" s="36"/>
    </row>
    <row r="327" spans="4:4" x14ac:dyDescent="0.25">
      <c r="D327" s="36"/>
    </row>
    <row r="328" spans="4:4" x14ac:dyDescent="0.25">
      <c r="D328" s="36"/>
    </row>
    <row r="329" spans="4:4" x14ac:dyDescent="0.25">
      <c r="D329" s="36"/>
    </row>
    <row r="330" spans="4:4" x14ac:dyDescent="0.25">
      <c r="D330" s="36"/>
    </row>
    <row r="331" spans="4:4" x14ac:dyDescent="0.25">
      <c r="D331" s="36"/>
    </row>
    <row r="332" spans="4:4" x14ac:dyDescent="0.25">
      <c r="D332" s="36"/>
    </row>
    <row r="333" spans="4:4" x14ac:dyDescent="0.25">
      <c r="D333" s="36"/>
    </row>
    <row r="334" spans="4:4" x14ac:dyDescent="0.25">
      <c r="D334" s="36"/>
    </row>
    <row r="335" spans="4:4" x14ac:dyDescent="0.25">
      <c r="D335" s="36"/>
    </row>
    <row r="336" spans="4:4" x14ac:dyDescent="0.25">
      <c r="D336" s="36"/>
    </row>
    <row r="337" spans="4:4" x14ac:dyDescent="0.25">
      <c r="D337" s="36"/>
    </row>
    <row r="338" spans="4:4" x14ac:dyDescent="0.25">
      <c r="D338" s="36"/>
    </row>
    <row r="339" spans="4:4" x14ac:dyDescent="0.25">
      <c r="D339" s="36"/>
    </row>
    <row r="340" spans="4:4" x14ac:dyDescent="0.25">
      <c r="D340" s="36"/>
    </row>
    <row r="341" spans="4:4" x14ac:dyDescent="0.25">
      <c r="D341" s="36"/>
    </row>
    <row r="342" spans="4:4" x14ac:dyDescent="0.25">
      <c r="D342" s="36"/>
    </row>
    <row r="343" spans="4:4" x14ac:dyDescent="0.25">
      <c r="D343" s="36"/>
    </row>
    <row r="344" spans="4:4" x14ac:dyDescent="0.25">
      <c r="D344" s="36"/>
    </row>
    <row r="345" spans="4:4" x14ac:dyDescent="0.25">
      <c r="D345" s="36"/>
    </row>
    <row r="346" spans="4:4" x14ac:dyDescent="0.25">
      <c r="D346" s="36"/>
    </row>
    <row r="347" spans="4:4" x14ac:dyDescent="0.25">
      <c r="D347" s="36"/>
    </row>
    <row r="348" spans="4:4" x14ac:dyDescent="0.25">
      <c r="D348" s="36"/>
    </row>
    <row r="349" spans="4:4" x14ac:dyDescent="0.25">
      <c r="D349" s="36"/>
    </row>
    <row r="350" spans="4:4" x14ac:dyDescent="0.25">
      <c r="D350" s="36"/>
    </row>
    <row r="351" spans="4:4" x14ac:dyDescent="0.25">
      <c r="D351" s="36"/>
    </row>
    <row r="352" spans="4:4" x14ac:dyDescent="0.25">
      <c r="D352" s="36"/>
    </row>
    <row r="353" spans="4:4" x14ac:dyDescent="0.25">
      <c r="D353" s="36"/>
    </row>
    <row r="354" spans="4:4" x14ac:dyDescent="0.25">
      <c r="D354" s="36"/>
    </row>
    <row r="355" spans="4:4" x14ac:dyDescent="0.25">
      <c r="D355" s="36"/>
    </row>
    <row r="356" spans="4:4" x14ac:dyDescent="0.25">
      <c r="D356" s="36"/>
    </row>
    <row r="357" spans="4:4" x14ac:dyDescent="0.25">
      <c r="D357" s="36"/>
    </row>
    <row r="358" spans="4:4" x14ac:dyDescent="0.25">
      <c r="D358" s="36"/>
    </row>
    <row r="359" spans="4:4" x14ac:dyDescent="0.25">
      <c r="D359" s="36"/>
    </row>
    <row r="360" spans="4:4" x14ac:dyDescent="0.25">
      <c r="D360" s="36"/>
    </row>
    <row r="361" spans="4:4" x14ac:dyDescent="0.25">
      <c r="D361" s="36"/>
    </row>
    <row r="362" spans="4:4" x14ac:dyDescent="0.25">
      <c r="D362" s="36"/>
    </row>
    <row r="363" spans="4:4" x14ac:dyDescent="0.25">
      <c r="D363" s="36"/>
    </row>
    <row r="364" spans="4:4" x14ac:dyDescent="0.25">
      <c r="D364" s="36"/>
    </row>
    <row r="365" spans="4:4" x14ac:dyDescent="0.25">
      <c r="D365" s="36"/>
    </row>
    <row r="366" spans="4:4" x14ac:dyDescent="0.25">
      <c r="D366" s="36"/>
    </row>
    <row r="367" spans="4:4" x14ac:dyDescent="0.25">
      <c r="D367" s="36"/>
    </row>
    <row r="368" spans="4:4" x14ac:dyDescent="0.25">
      <c r="D368" s="36"/>
    </row>
    <row r="369" spans="4:4" x14ac:dyDescent="0.25">
      <c r="D369" s="36"/>
    </row>
    <row r="370" spans="4:4" x14ac:dyDescent="0.25">
      <c r="D370" s="36"/>
    </row>
    <row r="371" spans="4:4" x14ac:dyDescent="0.25">
      <c r="D371" s="36"/>
    </row>
    <row r="372" spans="4:4" x14ac:dyDescent="0.25">
      <c r="D372" s="36"/>
    </row>
    <row r="373" spans="4:4" x14ac:dyDescent="0.25">
      <c r="D373" s="36"/>
    </row>
    <row r="374" spans="4:4" x14ac:dyDescent="0.25">
      <c r="D374" s="36"/>
    </row>
    <row r="375" spans="4:4" x14ac:dyDescent="0.25">
      <c r="D375" s="36"/>
    </row>
    <row r="376" spans="4:4" x14ac:dyDescent="0.25">
      <c r="D376" s="36"/>
    </row>
    <row r="377" spans="4:4" x14ac:dyDescent="0.25">
      <c r="D377" s="36"/>
    </row>
    <row r="378" spans="4:4" x14ac:dyDescent="0.25">
      <c r="D378" s="36"/>
    </row>
    <row r="379" spans="4:4" x14ac:dyDescent="0.25">
      <c r="D379" s="36"/>
    </row>
    <row r="380" spans="4:4" x14ac:dyDescent="0.25">
      <c r="D380" s="36"/>
    </row>
    <row r="381" spans="4:4" x14ac:dyDescent="0.25">
      <c r="D381" s="36"/>
    </row>
    <row r="382" spans="4:4" x14ac:dyDescent="0.25">
      <c r="D382" s="36"/>
    </row>
    <row r="383" spans="4:4" x14ac:dyDescent="0.25">
      <c r="D383" s="36"/>
    </row>
    <row r="384" spans="4:4" x14ac:dyDescent="0.25">
      <c r="D384" s="36"/>
    </row>
    <row r="385" spans="4:4" x14ac:dyDescent="0.25">
      <c r="D385" s="36"/>
    </row>
    <row r="386" spans="4:4" x14ac:dyDescent="0.25">
      <c r="D386" s="36"/>
    </row>
    <row r="387" spans="4:4" x14ac:dyDescent="0.25">
      <c r="D387" s="36"/>
    </row>
    <row r="388" spans="4:4" x14ac:dyDescent="0.25">
      <c r="D388" s="36"/>
    </row>
    <row r="389" spans="4:4" x14ac:dyDescent="0.25">
      <c r="D389" s="36"/>
    </row>
    <row r="390" spans="4:4" x14ac:dyDescent="0.25">
      <c r="D390" s="36"/>
    </row>
    <row r="391" spans="4:4" x14ac:dyDescent="0.25">
      <c r="D391" s="36"/>
    </row>
    <row r="392" spans="4:4" x14ac:dyDescent="0.25">
      <c r="D392" s="36"/>
    </row>
    <row r="393" spans="4:4" x14ac:dyDescent="0.25">
      <c r="D393" s="36"/>
    </row>
    <row r="394" spans="4:4" x14ac:dyDescent="0.25">
      <c r="D394" s="36"/>
    </row>
    <row r="395" spans="4:4" x14ac:dyDescent="0.25">
      <c r="D395" s="36"/>
    </row>
    <row r="396" spans="4:4" x14ac:dyDescent="0.25">
      <c r="D396" s="36"/>
    </row>
    <row r="397" spans="4:4" x14ac:dyDescent="0.25">
      <c r="D397" s="36"/>
    </row>
    <row r="398" spans="4:4" x14ac:dyDescent="0.25">
      <c r="D398" s="36"/>
    </row>
    <row r="399" spans="4:4" x14ac:dyDescent="0.25">
      <c r="D399" s="36"/>
    </row>
    <row r="400" spans="4:4" x14ac:dyDescent="0.25">
      <c r="D400" s="36"/>
    </row>
    <row r="401" spans="4:4" x14ac:dyDescent="0.25">
      <c r="D401" s="36"/>
    </row>
    <row r="402" spans="4:4" x14ac:dyDescent="0.25">
      <c r="D402" s="36"/>
    </row>
    <row r="403" spans="4:4" x14ac:dyDescent="0.25">
      <c r="D403" s="36"/>
    </row>
    <row r="404" spans="4:4" x14ac:dyDescent="0.25">
      <c r="D404" s="36"/>
    </row>
    <row r="405" spans="4:4" x14ac:dyDescent="0.25">
      <c r="D405" s="36"/>
    </row>
    <row r="406" spans="4:4" x14ac:dyDescent="0.25">
      <c r="D406" s="36"/>
    </row>
    <row r="407" spans="4:4" x14ac:dyDescent="0.25">
      <c r="D407" s="36"/>
    </row>
    <row r="408" spans="4:4" x14ac:dyDescent="0.25">
      <c r="D408" s="36"/>
    </row>
    <row r="409" spans="4:4" x14ac:dyDescent="0.25">
      <c r="D409" s="36"/>
    </row>
    <row r="410" spans="4:4" x14ac:dyDescent="0.25">
      <c r="D410" s="36"/>
    </row>
    <row r="411" spans="4:4" x14ac:dyDescent="0.25">
      <c r="D411" s="36"/>
    </row>
    <row r="412" spans="4:4" x14ac:dyDescent="0.25">
      <c r="D412" s="36"/>
    </row>
    <row r="413" spans="4:4" x14ac:dyDescent="0.25">
      <c r="D413" s="36"/>
    </row>
    <row r="414" spans="4:4" x14ac:dyDescent="0.25">
      <c r="D414" s="36"/>
    </row>
    <row r="415" spans="4:4" x14ac:dyDescent="0.25">
      <c r="D415" s="36"/>
    </row>
    <row r="416" spans="4:4" x14ac:dyDescent="0.25">
      <c r="D416" s="36"/>
    </row>
    <row r="417" spans="4:4" x14ac:dyDescent="0.25">
      <c r="D417" s="36"/>
    </row>
    <row r="418" spans="4:4" x14ac:dyDescent="0.25">
      <c r="D418" s="36"/>
    </row>
    <row r="419" spans="4:4" x14ac:dyDescent="0.25">
      <c r="D419" s="36"/>
    </row>
    <row r="420" spans="4:4" x14ac:dyDescent="0.25">
      <c r="D420" s="36"/>
    </row>
    <row r="421" spans="4:4" x14ac:dyDescent="0.25">
      <c r="D421" s="36"/>
    </row>
    <row r="422" spans="4:4" x14ac:dyDescent="0.25">
      <c r="D422" s="36"/>
    </row>
    <row r="423" spans="4:4" x14ac:dyDescent="0.25">
      <c r="D423" s="36"/>
    </row>
    <row r="424" spans="4:4" x14ac:dyDescent="0.25">
      <c r="D424" s="36"/>
    </row>
    <row r="425" spans="4:4" x14ac:dyDescent="0.25">
      <c r="D425" s="36"/>
    </row>
    <row r="426" spans="4:4" x14ac:dyDescent="0.25">
      <c r="D426" s="36"/>
    </row>
    <row r="427" spans="4:4" x14ac:dyDescent="0.25">
      <c r="D427" s="36"/>
    </row>
    <row r="428" spans="4:4" x14ac:dyDescent="0.25">
      <c r="D428" s="36"/>
    </row>
    <row r="429" spans="4:4" x14ac:dyDescent="0.25">
      <c r="D429" s="36"/>
    </row>
    <row r="430" spans="4:4" x14ac:dyDescent="0.25">
      <c r="D430" s="36"/>
    </row>
    <row r="431" spans="4:4" x14ac:dyDescent="0.25">
      <c r="D431" s="36"/>
    </row>
    <row r="432" spans="4:4" x14ac:dyDescent="0.25">
      <c r="D432" s="36"/>
    </row>
    <row r="433" spans="4:4" x14ac:dyDescent="0.25">
      <c r="D433" s="36"/>
    </row>
    <row r="434" spans="4:4" x14ac:dyDescent="0.25">
      <c r="D434" s="36"/>
    </row>
    <row r="435" spans="4:4" x14ac:dyDescent="0.25">
      <c r="D435" s="36"/>
    </row>
    <row r="436" spans="4:4" x14ac:dyDescent="0.25">
      <c r="D436" s="36"/>
    </row>
    <row r="437" spans="4:4" x14ac:dyDescent="0.25">
      <c r="D437" s="36"/>
    </row>
    <row r="438" spans="4:4" x14ac:dyDescent="0.25">
      <c r="D438" s="36"/>
    </row>
    <row r="439" spans="4:4" x14ac:dyDescent="0.25">
      <c r="D439" s="36"/>
    </row>
    <row r="440" spans="4:4" x14ac:dyDescent="0.25">
      <c r="D440" s="36"/>
    </row>
    <row r="441" spans="4:4" x14ac:dyDescent="0.25">
      <c r="D441" s="36"/>
    </row>
    <row r="442" spans="4:4" x14ac:dyDescent="0.25">
      <c r="D442" s="36"/>
    </row>
    <row r="443" spans="4:4" x14ac:dyDescent="0.25">
      <c r="D443" s="36"/>
    </row>
    <row r="444" spans="4:4" x14ac:dyDescent="0.25">
      <c r="D444" s="36"/>
    </row>
    <row r="445" spans="4:4" x14ac:dyDescent="0.25">
      <c r="D445" s="36"/>
    </row>
    <row r="446" spans="4:4" x14ac:dyDescent="0.25">
      <c r="D446" s="36"/>
    </row>
    <row r="447" spans="4:4" x14ac:dyDescent="0.25">
      <c r="D447" s="36"/>
    </row>
    <row r="448" spans="4:4" x14ac:dyDescent="0.25">
      <c r="D448" s="36"/>
    </row>
    <row r="449" spans="4:4" x14ac:dyDescent="0.25">
      <c r="D449" s="36"/>
    </row>
    <row r="450" spans="4:4" x14ac:dyDescent="0.25">
      <c r="D450" s="36"/>
    </row>
    <row r="451" spans="4:4" x14ac:dyDescent="0.25">
      <c r="D451" s="36"/>
    </row>
    <row r="452" spans="4:4" x14ac:dyDescent="0.25">
      <c r="D452" s="36"/>
    </row>
    <row r="453" spans="4:4" x14ac:dyDescent="0.25">
      <c r="D453" s="36"/>
    </row>
    <row r="454" spans="4:4" x14ac:dyDescent="0.25">
      <c r="D454" s="36"/>
    </row>
    <row r="455" spans="4:4" x14ac:dyDescent="0.25">
      <c r="D455" s="36"/>
    </row>
    <row r="456" spans="4:4" x14ac:dyDescent="0.25">
      <c r="D456" s="36"/>
    </row>
    <row r="457" spans="4:4" x14ac:dyDescent="0.25">
      <c r="D457" s="36"/>
    </row>
    <row r="458" spans="4:4" x14ac:dyDescent="0.25">
      <c r="D458" s="36"/>
    </row>
    <row r="459" spans="4:4" x14ac:dyDescent="0.25">
      <c r="D459" s="36"/>
    </row>
    <row r="460" spans="4:4" x14ac:dyDescent="0.25">
      <c r="D460" s="36"/>
    </row>
    <row r="461" spans="4:4" x14ac:dyDescent="0.25">
      <c r="D461" s="36"/>
    </row>
    <row r="462" spans="4:4" x14ac:dyDescent="0.25">
      <c r="D462" s="36"/>
    </row>
    <row r="463" spans="4:4" x14ac:dyDescent="0.25">
      <c r="D463" s="36"/>
    </row>
    <row r="464" spans="4:4" x14ac:dyDescent="0.25">
      <c r="D464" s="36"/>
    </row>
    <row r="465" spans="4:4" x14ac:dyDescent="0.25">
      <c r="D465" s="36"/>
    </row>
    <row r="466" spans="4:4" x14ac:dyDescent="0.25">
      <c r="D466" s="36"/>
    </row>
    <row r="467" spans="4:4" x14ac:dyDescent="0.25">
      <c r="D467" s="36"/>
    </row>
    <row r="468" spans="4:4" x14ac:dyDescent="0.25">
      <c r="D468" s="36"/>
    </row>
    <row r="469" spans="4:4" x14ac:dyDescent="0.25">
      <c r="D469" s="36"/>
    </row>
    <row r="470" spans="4:4" x14ac:dyDescent="0.25">
      <c r="D470" s="36"/>
    </row>
    <row r="471" spans="4:4" x14ac:dyDescent="0.25">
      <c r="D471" s="36"/>
    </row>
    <row r="472" spans="4:4" x14ac:dyDescent="0.25">
      <c r="D472" s="36"/>
    </row>
    <row r="473" spans="4:4" x14ac:dyDescent="0.25">
      <c r="D473" s="36"/>
    </row>
    <row r="474" spans="4:4" x14ac:dyDescent="0.25">
      <c r="D474" s="36"/>
    </row>
    <row r="475" spans="4:4" x14ac:dyDescent="0.25">
      <c r="D475" s="36"/>
    </row>
    <row r="476" spans="4:4" x14ac:dyDescent="0.25">
      <c r="D476" s="36"/>
    </row>
    <row r="477" spans="4:4" x14ac:dyDescent="0.25">
      <c r="D477" s="36"/>
    </row>
    <row r="478" spans="4:4" x14ac:dyDescent="0.25">
      <c r="D478" s="36"/>
    </row>
    <row r="479" spans="4:4" x14ac:dyDescent="0.25">
      <c r="D479" s="36"/>
    </row>
    <row r="480" spans="4:4" x14ac:dyDescent="0.25">
      <c r="D480" s="36"/>
    </row>
    <row r="481" spans="4:4" x14ac:dyDescent="0.25">
      <c r="D481" s="36"/>
    </row>
    <row r="482" spans="4:4" x14ac:dyDescent="0.25">
      <c r="D482" s="36"/>
    </row>
    <row r="483" spans="4:4" x14ac:dyDescent="0.25">
      <c r="D483" s="36"/>
    </row>
    <row r="484" spans="4:4" x14ac:dyDescent="0.25">
      <c r="D484" s="36"/>
    </row>
    <row r="485" spans="4:4" x14ac:dyDescent="0.25">
      <c r="D485" s="36"/>
    </row>
    <row r="486" spans="4:4" x14ac:dyDescent="0.25">
      <c r="D486" s="36"/>
    </row>
    <row r="487" spans="4:4" x14ac:dyDescent="0.25">
      <c r="D487" s="36"/>
    </row>
    <row r="488" spans="4:4" x14ac:dyDescent="0.25">
      <c r="D488" s="36"/>
    </row>
    <row r="489" spans="4:4" x14ac:dyDescent="0.25">
      <c r="D489" s="36"/>
    </row>
    <row r="490" spans="4:4" x14ac:dyDescent="0.25">
      <c r="D490" s="36"/>
    </row>
    <row r="491" spans="4:4" x14ac:dyDescent="0.25">
      <c r="D491" s="36"/>
    </row>
    <row r="492" spans="4:4" x14ac:dyDescent="0.25">
      <c r="D492" s="36"/>
    </row>
    <row r="493" spans="4:4" x14ac:dyDescent="0.25">
      <c r="D493" s="36"/>
    </row>
    <row r="494" spans="4:4" x14ac:dyDescent="0.25">
      <c r="D494" s="36"/>
    </row>
    <row r="495" spans="4:4" x14ac:dyDescent="0.25">
      <c r="D495" s="36"/>
    </row>
    <row r="496" spans="4:4" x14ac:dyDescent="0.25">
      <c r="D496" s="36"/>
    </row>
    <row r="497" spans="4:4" x14ac:dyDescent="0.25">
      <c r="D497" s="36"/>
    </row>
    <row r="498" spans="4:4" x14ac:dyDescent="0.25">
      <c r="D498" s="36"/>
    </row>
    <row r="499" spans="4:4" x14ac:dyDescent="0.25">
      <c r="D499" s="36"/>
    </row>
    <row r="500" spans="4:4" x14ac:dyDescent="0.25">
      <c r="D500" s="36"/>
    </row>
    <row r="501" spans="4:4" x14ac:dyDescent="0.25">
      <c r="D501" s="36"/>
    </row>
    <row r="502" spans="4:4" x14ac:dyDescent="0.25">
      <c r="D502" s="36"/>
    </row>
    <row r="503" spans="4:4" x14ac:dyDescent="0.25">
      <c r="D503" s="36"/>
    </row>
    <row r="504" spans="4:4" x14ac:dyDescent="0.25">
      <c r="D504" s="36"/>
    </row>
    <row r="505" spans="4:4" x14ac:dyDescent="0.25">
      <c r="D505" s="36"/>
    </row>
    <row r="506" spans="4:4" x14ac:dyDescent="0.25">
      <c r="D506" s="36"/>
    </row>
    <row r="507" spans="4:4" x14ac:dyDescent="0.25">
      <c r="D507" s="36"/>
    </row>
    <row r="508" spans="4:4" x14ac:dyDescent="0.25">
      <c r="D508" s="36"/>
    </row>
    <row r="509" spans="4:4" x14ac:dyDescent="0.25">
      <c r="D509" s="36"/>
    </row>
    <row r="510" spans="4:4" x14ac:dyDescent="0.25">
      <c r="D510" s="36"/>
    </row>
    <row r="511" spans="4:4" x14ac:dyDescent="0.25">
      <c r="D511" s="36"/>
    </row>
    <row r="512" spans="4:4" x14ac:dyDescent="0.25">
      <c r="D512" s="36"/>
    </row>
    <row r="513" spans="4:4" x14ac:dyDescent="0.25">
      <c r="D513" s="36"/>
    </row>
    <row r="514" spans="4:4" x14ac:dyDescent="0.25">
      <c r="D514" s="36"/>
    </row>
    <row r="515" spans="4:4" x14ac:dyDescent="0.25">
      <c r="D515" s="36"/>
    </row>
    <row r="516" spans="4:4" x14ac:dyDescent="0.25">
      <c r="D516" s="36"/>
    </row>
    <row r="517" spans="4:4" x14ac:dyDescent="0.25">
      <c r="D517" s="36"/>
    </row>
    <row r="518" spans="4:4" x14ac:dyDescent="0.25">
      <c r="D518" s="36"/>
    </row>
    <row r="519" spans="4:4" x14ac:dyDescent="0.25">
      <c r="D519" s="36"/>
    </row>
    <row r="520" spans="4:4" x14ac:dyDescent="0.25">
      <c r="D520" s="36"/>
    </row>
    <row r="521" spans="4:4" x14ac:dyDescent="0.25">
      <c r="D521" s="36"/>
    </row>
    <row r="522" spans="4:4" x14ac:dyDescent="0.25">
      <c r="D522" s="36"/>
    </row>
    <row r="523" spans="4:4" x14ac:dyDescent="0.25">
      <c r="D523" s="36"/>
    </row>
    <row r="524" spans="4:4" x14ac:dyDescent="0.25">
      <c r="D524" s="36"/>
    </row>
    <row r="525" spans="4:4" x14ac:dyDescent="0.25">
      <c r="D525" s="36"/>
    </row>
    <row r="526" spans="4:4" x14ac:dyDescent="0.25">
      <c r="D526" s="36"/>
    </row>
    <row r="527" spans="4:4" x14ac:dyDescent="0.25">
      <c r="D527" s="36"/>
    </row>
    <row r="528" spans="4:4" x14ac:dyDescent="0.25">
      <c r="D528" s="36"/>
    </row>
    <row r="529" spans="4:4" x14ac:dyDescent="0.25">
      <c r="D529" s="36"/>
    </row>
    <row r="530" spans="4:4" x14ac:dyDescent="0.25">
      <c r="D530" s="36"/>
    </row>
    <row r="531" spans="4:4" x14ac:dyDescent="0.25">
      <c r="D531" s="36"/>
    </row>
    <row r="532" spans="4:4" x14ac:dyDescent="0.25">
      <c r="D532" s="36"/>
    </row>
    <row r="533" spans="4:4" x14ac:dyDescent="0.25">
      <c r="D533" s="36"/>
    </row>
    <row r="534" spans="4:4" x14ac:dyDescent="0.25">
      <c r="D534" s="36"/>
    </row>
    <row r="535" spans="4:4" x14ac:dyDescent="0.25">
      <c r="D535" s="36"/>
    </row>
    <row r="536" spans="4:4" x14ac:dyDescent="0.25">
      <c r="D536" s="36"/>
    </row>
    <row r="537" spans="4:4" x14ac:dyDescent="0.25">
      <c r="D537" s="36"/>
    </row>
    <row r="538" spans="4:4" x14ac:dyDescent="0.25">
      <c r="D538" s="36"/>
    </row>
    <row r="539" spans="4:4" x14ac:dyDescent="0.25">
      <c r="D539" s="36"/>
    </row>
    <row r="540" spans="4:4" x14ac:dyDescent="0.25">
      <c r="D540" s="36"/>
    </row>
    <row r="541" spans="4:4" x14ac:dyDescent="0.25">
      <c r="D541" s="36"/>
    </row>
    <row r="542" spans="4:4" x14ac:dyDescent="0.25">
      <c r="D542" s="36"/>
    </row>
    <row r="543" spans="4:4" x14ac:dyDescent="0.25">
      <c r="D543" s="36"/>
    </row>
    <row r="544" spans="4:4" x14ac:dyDescent="0.25">
      <c r="D544" s="36"/>
    </row>
    <row r="545" spans="4:4" x14ac:dyDescent="0.25">
      <c r="D545" s="36"/>
    </row>
    <row r="546" spans="4:4" x14ac:dyDescent="0.25">
      <c r="D546" s="36"/>
    </row>
  </sheetData>
  <mergeCells count="10">
    <mergeCell ref="A36:B36"/>
    <mergeCell ref="A37:B37"/>
    <mergeCell ref="A38:B38"/>
    <mergeCell ref="N5:O5"/>
    <mergeCell ref="A2:F2"/>
    <mergeCell ref="H2:K2"/>
    <mergeCell ref="A3:F3"/>
    <mergeCell ref="H4:K4"/>
    <mergeCell ref="A34:B34"/>
    <mergeCell ref="A35:B35"/>
  </mergeCells>
  <pageMargins left="0.43" right="0.34" top="0.45" bottom="0.75" header="0.3" footer="0.3"/>
  <pageSetup paperSize="9" orientation="portrait" verticalDpi="0" r:id="rId1"/>
  <headerFooter>
    <oddHeader>&amp;L&amp;9Nom : ___________________________&amp;C&amp;9Date&amp;11 : _______________</oddHeader>
    <oddFooter>&amp;C&amp;8charivari.eklablog.com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topLeftCell="A2" zoomScaleNormal="100" zoomScalePageLayoutView="80" workbookViewId="0">
      <selection activeCell="N16" sqref="N16"/>
    </sheetView>
  </sheetViews>
  <sheetFormatPr baseColWidth="10" defaultRowHeight="15" x14ac:dyDescent="0.25"/>
  <cols>
    <col min="1" max="1" width="4.7109375" style="9" customWidth="1"/>
    <col min="2" max="2" width="27.28515625" style="30" customWidth="1"/>
    <col min="3" max="3" width="3.42578125" style="30" customWidth="1"/>
    <col min="4" max="4" width="5" style="37" customWidth="1"/>
    <col min="5" max="5" width="28.42578125" style="30" customWidth="1"/>
    <col min="6" max="6" width="6.7109375" style="30" customWidth="1"/>
    <col min="7" max="7" width="1.28515625" style="30" customWidth="1"/>
    <col min="8" max="8" width="8.5703125" style="30" customWidth="1"/>
    <col min="9" max="9" width="1.140625" style="30" hidden="1" customWidth="1"/>
    <col min="10" max="10" width="1.5703125" style="30" hidden="1" customWidth="1"/>
    <col min="11" max="11" width="8.85546875" style="30" customWidth="1"/>
    <col min="12" max="12" width="2.42578125" style="31" customWidth="1"/>
    <col min="13" max="13" width="1.7109375" style="31" customWidth="1"/>
    <col min="14" max="14" width="6.28515625" style="31" customWidth="1"/>
    <col min="15" max="15" width="7.28515625" style="31" customWidth="1"/>
    <col min="16" max="16" width="5.5703125" style="30" customWidth="1"/>
    <col min="17" max="18" width="7.5703125" style="30" customWidth="1"/>
    <col min="19" max="16384" width="11.42578125" style="30"/>
  </cols>
  <sheetData>
    <row r="1" spans="1:18" x14ac:dyDescent="0.25">
      <c r="A1" s="48"/>
      <c r="B1" s="49"/>
      <c r="C1" s="49"/>
      <c r="D1" s="50"/>
      <c r="E1" s="49"/>
      <c r="F1" s="49"/>
      <c r="G1" s="49"/>
      <c r="L1" s="31">
        <f ca="1">ROUND(+N1*1000,0)</f>
        <v>662</v>
      </c>
      <c r="N1" s="30">
        <f ca="1">RAND()</f>
        <v>0.66203760143093648</v>
      </c>
    </row>
    <row r="2" spans="1:18" ht="27.75" customHeight="1" x14ac:dyDescent="0.5">
      <c r="A2" s="68" t="str">
        <f ca="1">"Défi : 50 calculs en 5 minutes (série "&amp;L1&amp;")"</f>
        <v>Défi : 50 calculs en 5 minutes (série 662)</v>
      </c>
      <c r="B2" s="68"/>
      <c r="C2" s="68"/>
      <c r="D2" s="68"/>
      <c r="E2" s="68"/>
      <c r="F2" s="68"/>
      <c r="G2" s="51"/>
      <c r="H2" s="69" t="str">
        <f ca="1">"série "&amp;L1</f>
        <v>série 662</v>
      </c>
      <c r="I2" s="69"/>
      <c r="J2" s="69"/>
      <c r="K2" s="69"/>
    </row>
    <row r="3" spans="1:18" x14ac:dyDescent="0.25">
      <c r="A3" s="70" t="s">
        <v>8</v>
      </c>
      <c r="B3" s="70"/>
      <c r="C3" s="70"/>
      <c r="D3" s="70"/>
      <c r="E3" s="70"/>
      <c r="F3" s="71"/>
      <c r="G3" s="52"/>
      <c r="H3" s="41"/>
      <c r="I3" s="41"/>
    </row>
    <row r="4" spans="1:18" x14ac:dyDescent="0.25">
      <c r="A4" s="53"/>
      <c r="B4" s="54"/>
      <c r="C4" s="54"/>
      <c r="D4" s="55"/>
      <c r="E4" s="54"/>
      <c r="F4" s="54"/>
      <c r="G4" s="52"/>
      <c r="H4" s="72" t="s">
        <v>4</v>
      </c>
      <c r="I4" s="72"/>
      <c r="J4" s="72"/>
      <c r="K4" s="72"/>
      <c r="L4" s="30"/>
      <c r="M4" s="30"/>
      <c r="N4" s="30"/>
      <c r="O4" s="30"/>
    </row>
    <row r="5" spans="1:18" ht="15" customHeight="1" x14ac:dyDescent="0.25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73" t="s">
        <v>0</v>
      </c>
      <c r="O5" s="73"/>
      <c r="Q5" s="56" t="s">
        <v>1</v>
      </c>
      <c r="R5" s="31"/>
    </row>
    <row r="6" spans="1:18" ht="22.5" customHeight="1" x14ac:dyDescent="0.25">
      <c r="A6" s="14">
        <v>1</v>
      </c>
      <c r="B6" s="38" t="str">
        <f ca="1">+N6&amp;" x 20 = ____"</f>
        <v>2 x 20 = ____</v>
      </c>
      <c r="C6" s="39"/>
      <c r="D6" s="22">
        <v>26</v>
      </c>
      <c r="E6" s="38" t="str">
        <f ca="1">+Q6&amp;" x 25 = ____"</f>
        <v>9 x 25 = ____</v>
      </c>
      <c r="F6" s="38"/>
      <c r="G6" s="44"/>
      <c r="H6" s="59">
        <f ca="1">+N6*20</f>
        <v>40</v>
      </c>
      <c r="I6" s="60"/>
      <c r="J6" s="60"/>
      <c r="K6" s="59">
        <f ca="1">+Q6*25</f>
        <v>225</v>
      </c>
      <c r="L6" s="61"/>
      <c r="M6" s="61"/>
      <c r="N6" s="58">
        <f ca="1">RANDBETWEEN(2,9)</f>
        <v>2</v>
      </c>
      <c r="O6" s="58"/>
      <c r="P6" s="61"/>
      <c r="Q6" s="58">
        <f ca="1">+$N$7+2</f>
        <v>9</v>
      </c>
      <c r="R6" s="58"/>
    </row>
    <row r="7" spans="1:18" ht="22.5" customHeight="1" x14ac:dyDescent="0.25">
      <c r="A7" s="14">
        <v>2</v>
      </c>
      <c r="B7" s="38" t="str">
        <f ca="1">+N7&amp;" x 25 = ____"</f>
        <v>7 x 25 = ____</v>
      </c>
      <c r="C7" s="39"/>
      <c r="D7" s="22">
        <v>27</v>
      </c>
      <c r="E7" s="38" t="str">
        <f ca="1">Q7&amp;" - "&amp;R7&amp;" = ____"</f>
        <v>1258 - 400 = ____</v>
      </c>
      <c r="F7" s="38"/>
      <c r="G7" s="44"/>
      <c r="H7" s="59">
        <f ca="1">+N7*25</f>
        <v>175</v>
      </c>
      <c r="I7" s="60"/>
      <c r="J7" s="60"/>
      <c r="K7" s="59">
        <f ca="1">+Q7-R7</f>
        <v>858</v>
      </c>
      <c r="L7" s="61"/>
      <c r="M7" s="61"/>
      <c r="N7" s="58">
        <f ca="1">RANDBETWEEN(5,7)</f>
        <v>7</v>
      </c>
      <c r="O7" s="58"/>
      <c r="P7" s="61"/>
      <c r="Q7" s="58">
        <f ca="1">RANDBETWEEN(100,1999)</f>
        <v>1258</v>
      </c>
      <c r="R7" s="58">
        <f ca="1">RANDBETWEEN(1,MIN(INT(Q7/100),9))*100</f>
        <v>400</v>
      </c>
    </row>
    <row r="8" spans="1:18" ht="22.5" customHeight="1" x14ac:dyDescent="0.25">
      <c r="A8" s="14">
        <v>3</v>
      </c>
      <c r="B8" s="38" t="str">
        <f ca="1">N8&amp;" - "&amp;O8&amp;" = ____"</f>
        <v>459 - 200 = ____</v>
      </c>
      <c r="C8" s="39"/>
      <c r="D8" s="22">
        <v>28</v>
      </c>
      <c r="E8" s="38" t="str">
        <f ca="1">Q8&amp;" : "&amp;R8&amp;" ?  q =_____, r =___"</f>
        <v>25 : 4 ?  q =_____, r =___</v>
      </c>
      <c r="F8" s="38"/>
      <c r="G8" s="44"/>
      <c r="H8" s="59">
        <f ca="1">+N8-O8</f>
        <v>259</v>
      </c>
      <c r="I8" s="60"/>
      <c r="J8" s="60"/>
      <c r="K8" s="59" t="str">
        <f ca="1">"q: "&amp;INT(Q8/R8)&amp;" r: "&amp;(Q8-R8*INT(Q8/R8))</f>
        <v>q: 6 r: 1</v>
      </c>
      <c r="L8" s="61"/>
      <c r="M8" s="61"/>
      <c r="N8" s="58">
        <f ca="1">RANDBETWEEN(100,1999)</f>
        <v>459</v>
      </c>
      <c r="O8" s="58">
        <f ca="1">RANDBETWEEN(1,MIN(INT(N8/100),9))*100</f>
        <v>200</v>
      </c>
      <c r="P8" s="61"/>
      <c r="Q8" s="58">
        <f ca="1">+R8*RANDBETWEEN(2,9)+RANDBETWEEN(1,R8-1)</f>
        <v>25</v>
      </c>
      <c r="R8" s="58">
        <f ca="1">RANDBETWEEN(2,9)</f>
        <v>4</v>
      </c>
    </row>
    <row r="9" spans="1:18" ht="22.5" customHeight="1" x14ac:dyDescent="0.25">
      <c r="A9" s="14">
        <v>4</v>
      </c>
      <c r="B9" s="38" t="str">
        <f ca="1">N9&amp;" : "&amp;O9&amp;" ?  q =_____, r =___"</f>
        <v>58 : 6 ?  q =_____, r =___</v>
      </c>
      <c r="C9" s="39"/>
      <c r="D9" s="22">
        <v>29</v>
      </c>
      <c r="E9" s="38" t="str">
        <f ca="1">"La moitié de "&amp;Q9+R9&amp;" est : ____"</f>
        <v>La moitié de 780 est : ____</v>
      </c>
      <c r="F9" s="38"/>
      <c r="G9" s="44"/>
      <c r="H9" s="59" t="str">
        <f ca="1">"q: "&amp;INT(N9/O9)&amp;" r: "&amp;(N9-O9*INT(N9/O9))</f>
        <v>q: 9 r: 4</v>
      </c>
      <c r="I9" s="60"/>
      <c r="J9" s="60"/>
      <c r="K9" s="59">
        <f ca="1">+(Q9+R9)/2</f>
        <v>390</v>
      </c>
      <c r="L9" s="61"/>
      <c r="M9" s="61"/>
      <c r="N9" s="58">
        <f ca="1">+O9*RANDBETWEEN(2,9)+RANDBETWEEN(1,O9-1)</f>
        <v>58</v>
      </c>
      <c r="O9" s="58">
        <f ca="1">RANDBETWEEN(2,9)</f>
        <v>6</v>
      </c>
      <c r="P9" s="61"/>
      <c r="Q9" s="58">
        <f ca="1">RANDBETWEEN(7,99)*10</f>
        <v>780</v>
      </c>
      <c r="R9" s="58"/>
    </row>
    <row r="10" spans="1:18" ht="22.5" customHeight="1" x14ac:dyDescent="0.25">
      <c r="A10" s="14">
        <v>5</v>
      </c>
      <c r="B10" s="38" t="str">
        <f ca="1">"La moitié de "&amp;N10+O10&amp;" est : ____"</f>
        <v>La moitié de 660 est : ____</v>
      </c>
      <c r="C10" s="39"/>
      <c r="D10" s="22">
        <v>30</v>
      </c>
      <c r="E10" s="38" t="str">
        <f ca="1">Q10&amp;" - "&amp;R10&amp;" = ____"</f>
        <v>197 - 90 = ____</v>
      </c>
      <c r="F10" s="38"/>
      <c r="G10" s="44"/>
      <c r="H10" s="59">
        <f ca="1">+(N10+O10)/2</f>
        <v>330</v>
      </c>
      <c r="I10" s="60"/>
      <c r="J10" s="60"/>
      <c r="K10" s="59">
        <f ca="1">+Q10-R10</f>
        <v>107</v>
      </c>
      <c r="L10" s="61"/>
      <c r="M10" s="61"/>
      <c r="N10" s="58">
        <f ca="1">RANDBETWEEN(7,99)*10</f>
        <v>660</v>
      </c>
      <c r="O10" s="58"/>
      <c r="P10" s="61"/>
      <c r="Q10" s="58">
        <f ca="1">RANDBETWEEN(91,199)</f>
        <v>197</v>
      </c>
      <c r="R10" s="58">
        <f ca="1">RANDBETWEEN(11,MIN(Q10,99))</f>
        <v>90</v>
      </c>
    </row>
    <row r="11" spans="1:18" ht="22.5" customHeight="1" x14ac:dyDescent="0.25">
      <c r="A11" s="14">
        <v>6</v>
      </c>
      <c r="B11" s="38" t="str">
        <f ca="1">N11&amp;" - "&amp;O11&amp;" = ____"</f>
        <v>133 - 53 = ____</v>
      </c>
      <c r="C11" s="39"/>
      <c r="D11" s="22">
        <v>31</v>
      </c>
      <c r="E11" s="38" t="str">
        <f ca="1">+Q11&amp;" x 20 = ____"</f>
        <v>24 x 20 = ____</v>
      </c>
      <c r="F11" s="38"/>
      <c r="G11" s="44"/>
      <c r="H11" s="59">
        <f ca="1">+N11-O11</f>
        <v>80</v>
      </c>
      <c r="I11" s="59"/>
      <c r="J11" s="59"/>
      <c r="K11" s="59">
        <f ca="1">+Q11*20</f>
        <v>480</v>
      </c>
      <c r="L11" s="61"/>
      <c r="M11" s="61"/>
      <c r="N11" s="58">
        <f ca="1">RANDBETWEEN(80,199)</f>
        <v>133</v>
      </c>
      <c r="O11" s="58">
        <f ca="1">RANDBETWEEN(11,MIN(N11,99))</f>
        <v>53</v>
      </c>
      <c r="P11" s="61"/>
      <c r="Q11" s="58">
        <f ca="1">+$N$12+11</f>
        <v>24</v>
      </c>
      <c r="R11" s="58"/>
    </row>
    <row r="12" spans="1:18" ht="22.5" customHeight="1" x14ac:dyDescent="0.25">
      <c r="A12" s="14">
        <v>7</v>
      </c>
      <c r="B12" s="38" t="str">
        <f ca="1">+N12&amp;" x 20 = ____"</f>
        <v>13 x 20 = ____</v>
      </c>
      <c r="C12" s="39"/>
      <c r="D12" s="22">
        <v>32</v>
      </c>
      <c r="E12" s="38" t="str">
        <f ca="1">+Q12&amp;" x 25 = ____"</f>
        <v>6 x 25 = ____</v>
      </c>
      <c r="F12" s="38"/>
      <c r="G12" s="44"/>
      <c r="H12" s="59">
        <f ca="1">+N12*20</f>
        <v>260</v>
      </c>
      <c r="I12" s="60"/>
      <c r="J12" s="60"/>
      <c r="K12" s="59">
        <f ca="1">+Q12*25</f>
        <v>150</v>
      </c>
      <c r="L12" s="61"/>
      <c r="M12" s="61"/>
      <c r="N12" s="58">
        <f ca="1">RANDBETWEEN(9,20)</f>
        <v>13</v>
      </c>
      <c r="O12" s="58"/>
      <c r="P12" s="61"/>
      <c r="Q12" s="58">
        <f ca="1">+$N$7-1</f>
        <v>6</v>
      </c>
      <c r="R12" s="58"/>
    </row>
    <row r="13" spans="1:18" ht="22.5" customHeight="1" x14ac:dyDescent="0.25">
      <c r="A13" s="14">
        <v>8</v>
      </c>
      <c r="B13" s="38" t="str">
        <f ca="1">+N13&amp;" x 25 = ____"</f>
        <v>4 x 25 = ____</v>
      </c>
      <c r="C13" s="39"/>
      <c r="D13" s="22">
        <v>33</v>
      </c>
      <c r="E13" s="38" t="str">
        <f ca="1">Q13&amp;" - "&amp;R13&amp;" = ____"</f>
        <v>257 - 30 = ____</v>
      </c>
      <c r="F13" s="38"/>
      <c r="G13" s="44"/>
      <c r="H13" s="59">
        <f ca="1">+N13*25</f>
        <v>100</v>
      </c>
      <c r="I13" s="60"/>
      <c r="J13" s="60"/>
      <c r="K13" s="59">
        <f ca="1">+Q13-R13</f>
        <v>227</v>
      </c>
      <c r="L13" s="61"/>
      <c r="M13" s="61"/>
      <c r="N13" s="58">
        <f ca="1">+$N$7-3</f>
        <v>4</v>
      </c>
      <c r="O13" s="58"/>
      <c r="P13" s="61"/>
      <c r="Q13" s="58">
        <f ca="1">RANDBETWEEN(100,999)</f>
        <v>257</v>
      </c>
      <c r="R13" s="58">
        <f ca="1">RANDBETWEEN(1,9)*10</f>
        <v>30</v>
      </c>
    </row>
    <row r="14" spans="1:18" ht="22.5" customHeight="1" x14ac:dyDescent="0.25">
      <c r="A14" s="14">
        <v>9</v>
      </c>
      <c r="B14" s="38" t="str">
        <f ca="1">N14&amp;" - "&amp;O14&amp;" = ____"</f>
        <v>263 - 70 = ____</v>
      </c>
      <c r="C14" s="39"/>
      <c r="D14" s="22">
        <v>34</v>
      </c>
      <c r="E14" s="38" t="str">
        <f ca="1">Q14&amp;" : "&amp;R14&amp;" ?  q =_____, r =___"</f>
        <v>36 : 7 ?  q =_____, r =___</v>
      </c>
      <c r="F14" s="38"/>
      <c r="G14" s="44"/>
      <c r="H14" s="59">
        <f ca="1">+N14-O14</f>
        <v>193</v>
      </c>
      <c r="I14" s="60"/>
      <c r="J14" s="60"/>
      <c r="K14" s="59" t="str">
        <f ca="1">"q: "&amp;INT(Q14/R14)&amp;" r: "&amp;(Q14-R14*INT(Q14/R14))</f>
        <v>q: 5 r: 1</v>
      </c>
      <c r="L14" s="61"/>
      <c r="M14" s="61"/>
      <c r="N14" s="58">
        <f ca="1">RANDBETWEEN(100,999)</f>
        <v>263</v>
      </c>
      <c r="O14" s="58">
        <f ca="1">RANDBETWEEN(1,9)*10</f>
        <v>70</v>
      </c>
      <c r="P14" s="61"/>
      <c r="Q14" s="58">
        <f ca="1">+R14*RANDBETWEEN(2,9)+RANDBETWEEN(1,R14-1)</f>
        <v>36</v>
      </c>
      <c r="R14" s="58">
        <f ca="1">RANDBETWEEN(2,9)</f>
        <v>7</v>
      </c>
    </row>
    <row r="15" spans="1:18" ht="22.5" customHeight="1" x14ac:dyDescent="0.25">
      <c r="A15" s="14">
        <v>10</v>
      </c>
      <c r="B15" s="38" t="str">
        <f ca="1">N15&amp;" : "&amp;O15&amp;" ?  q =_____, r =___"</f>
        <v>19 : 2 ?  q =_____, r =___</v>
      </c>
      <c r="C15" s="39"/>
      <c r="D15" s="22">
        <v>35</v>
      </c>
      <c r="E15" s="38" t="str">
        <f ca="1">"La moitié de "&amp;Q15+R15&amp;" est : ____"</f>
        <v>La moitié de 890 est : ____</v>
      </c>
      <c r="F15" s="38"/>
      <c r="G15" s="44"/>
      <c r="H15" s="59" t="str">
        <f ca="1">"q: "&amp;INT(N15/O15)&amp;" r: "&amp;(N15-O15*INT(N15/O15))</f>
        <v>q: 9 r: 1</v>
      </c>
      <c r="I15" s="60"/>
      <c r="J15" s="60"/>
      <c r="K15" s="59">
        <f ca="1">+(Q15+R15)/2</f>
        <v>445</v>
      </c>
      <c r="L15" s="61"/>
      <c r="M15" s="61"/>
      <c r="N15" s="58">
        <f ca="1">+O15*RANDBETWEEN(2,9)+RANDBETWEEN(1,O15-1)</f>
        <v>19</v>
      </c>
      <c r="O15" s="58">
        <f ca="1">RANDBETWEEN(2,9)</f>
        <v>2</v>
      </c>
      <c r="P15" s="61"/>
      <c r="Q15" s="58">
        <f ca="1">RANDBETWEEN(7,99)*10</f>
        <v>890</v>
      </c>
      <c r="R15" s="58"/>
    </row>
    <row r="16" spans="1:18" ht="22.5" customHeight="1" x14ac:dyDescent="0.25">
      <c r="A16" s="14">
        <v>11</v>
      </c>
      <c r="B16" s="38" t="str">
        <f ca="1">"La moitié de "&amp;N16+O16&amp;" est : ____"</f>
        <v>La moitié de 640 est : ____</v>
      </c>
      <c r="C16" s="39"/>
      <c r="D16" s="22">
        <v>36</v>
      </c>
      <c r="E16" s="38" t="str">
        <f ca="1">Q16&amp;" - "&amp;R16&amp;" = ____"</f>
        <v>105 - 61 = ____</v>
      </c>
      <c r="F16" s="38"/>
      <c r="G16" s="44"/>
      <c r="H16" s="59">
        <f ca="1">+(N16+O16)/2</f>
        <v>320</v>
      </c>
      <c r="I16" s="60"/>
      <c r="J16" s="60"/>
      <c r="K16" s="59">
        <f ca="1">+Q16-R16</f>
        <v>44</v>
      </c>
      <c r="L16" s="61"/>
      <c r="M16" s="61"/>
      <c r="N16" s="58">
        <f ca="1">RANDBETWEEN(7,99)*10</f>
        <v>640</v>
      </c>
      <c r="O16" s="58"/>
      <c r="P16" s="61"/>
      <c r="Q16" s="58">
        <f ca="1">RANDBETWEEN(91,199)</f>
        <v>105</v>
      </c>
      <c r="R16" s="58">
        <f ca="1">RANDBETWEEN(11,MIN(Q16,99))</f>
        <v>61</v>
      </c>
    </row>
    <row r="17" spans="1:18" ht="22.5" customHeight="1" x14ac:dyDescent="0.25">
      <c r="A17" s="14">
        <v>12</v>
      </c>
      <c r="B17" s="38" t="str">
        <f ca="1">N17&amp;" - "&amp;O17&amp;" = ____"</f>
        <v>183 - 94 = ____</v>
      </c>
      <c r="C17" s="39"/>
      <c r="D17" s="22">
        <v>37</v>
      </c>
      <c r="E17" s="38" t="str">
        <f ca="1">+Q17&amp;" x 20 = ____"</f>
        <v>22 x 20 = ____</v>
      </c>
      <c r="F17" s="38"/>
      <c r="G17" s="44"/>
      <c r="H17" s="59">
        <f ca="1">+N17-O17</f>
        <v>89</v>
      </c>
      <c r="I17" s="60"/>
      <c r="J17" s="60"/>
      <c r="K17" s="59">
        <f ca="1">+Q17*20</f>
        <v>440</v>
      </c>
      <c r="L17" s="61"/>
      <c r="M17" s="61"/>
      <c r="N17" s="58">
        <f ca="1">RANDBETWEEN(80,199)</f>
        <v>183</v>
      </c>
      <c r="O17" s="58">
        <f ca="1">RANDBETWEEN(11,MIN(N17,99))</f>
        <v>94</v>
      </c>
      <c r="P17" s="61"/>
      <c r="Q17" s="58">
        <f ca="1">+$N$12+9</f>
        <v>22</v>
      </c>
      <c r="R17" s="58"/>
    </row>
    <row r="18" spans="1:18" ht="22.5" customHeight="1" x14ac:dyDescent="0.25">
      <c r="A18" s="14">
        <v>13</v>
      </c>
      <c r="B18" s="38" t="str">
        <f ca="1">+N18&amp;" x 20 = ____"</f>
        <v>17 x 20 = ____</v>
      </c>
      <c r="C18" s="39"/>
      <c r="D18" s="22">
        <v>38</v>
      </c>
      <c r="E18" s="38" t="str">
        <f ca="1">+Q18&amp;" x 25 = ____"</f>
        <v>8 x 25 = ____</v>
      </c>
      <c r="F18" s="38"/>
      <c r="G18" s="44"/>
      <c r="H18" s="59">
        <f ca="1">+N18*20</f>
        <v>340</v>
      </c>
      <c r="I18" s="60"/>
      <c r="J18" s="60"/>
      <c r="K18" s="59">
        <f ca="1">+Q18*25</f>
        <v>200</v>
      </c>
      <c r="L18" s="61"/>
      <c r="M18" s="61"/>
      <c r="N18" s="58">
        <f ca="1">+$N$12+4</f>
        <v>17</v>
      </c>
      <c r="O18" s="58"/>
      <c r="P18" s="61"/>
      <c r="Q18" s="58">
        <f ca="1">+$N$7+1</f>
        <v>8</v>
      </c>
      <c r="R18" s="58"/>
    </row>
    <row r="19" spans="1:18" ht="22.5" customHeight="1" x14ac:dyDescent="0.25">
      <c r="A19" s="14">
        <v>14</v>
      </c>
      <c r="B19" s="38" t="str">
        <f ca="1">+N19&amp;" x 25 = ____"</f>
        <v>10 x 25 = ____</v>
      </c>
      <c r="C19" s="39"/>
      <c r="D19" s="22">
        <v>39</v>
      </c>
      <c r="E19" s="38" t="str">
        <f ca="1">Q19&amp;" - "&amp;R19&amp;" = ____"</f>
        <v>360 - 100 = ____</v>
      </c>
      <c r="F19" s="38"/>
      <c r="G19" s="44"/>
      <c r="H19" s="59">
        <f ca="1">+N19*25</f>
        <v>250</v>
      </c>
      <c r="I19" s="60"/>
      <c r="J19" s="60"/>
      <c r="K19" s="59">
        <f ca="1">+Q19-R19</f>
        <v>260</v>
      </c>
      <c r="L19" s="61"/>
      <c r="M19" s="61"/>
      <c r="N19" s="58">
        <f ca="1">+$N$7+3</f>
        <v>10</v>
      </c>
      <c r="O19" s="58"/>
      <c r="P19" s="61"/>
      <c r="Q19" s="58">
        <f ca="1">RANDBETWEEN(100,1999)</f>
        <v>360</v>
      </c>
      <c r="R19" s="58">
        <f ca="1">RANDBETWEEN(1,MIN(INT(Q19/100),9))*100</f>
        <v>100</v>
      </c>
    </row>
    <row r="20" spans="1:18" ht="22.5" customHeight="1" x14ac:dyDescent="0.25">
      <c r="A20" s="14">
        <v>15</v>
      </c>
      <c r="B20" s="38" t="str">
        <f ca="1">N20&amp;" - "&amp;O20&amp;" = ____"</f>
        <v>315 - 100 = ____</v>
      </c>
      <c r="C20" s="39"/>
      <c r="D20" s="22">
        <v>40</v>
      </c>
      <c r="E20" s="38" t="str">
        <f ca="1">Q20&amp;" : "&amp;R20&amp;" ?  q =_____, r =___"</f>
        <v>22 : 9 ?  q =_____, r =___</v>
      </c>
      <c r="F20" s="38"/>
      <c r="G20" s="44"/>
      <c r="H20" s="59">
        <f ca="1">+N20-O20</f>
        <v>215</v>
      </c>
      <c r="I20" s="60"/>
      <c r="J20" s="60"/>
      <c r="K20" s="59" t="str">
        <f ca="1">"q: "&amp;INT(Q20/R20)&amp;" r: "&amp;(Q20-R20*INT(Q20/R20))</f>
        <v>q: 2 r: 4</v>
      </c>
      <c r="L20" s="61"/>
      <c r="M20" s="61"/>
      <c r="N20" s="58">
        <f ca="1">RANDBETWEEN(100,1999)</f>
        <v>315</v>
      </c>
      <c r="O20" s="58">
        <f ca="1">RANDBETWEEN(1,MIN(INT(N20/100),9))*100</f>
        <v>100</v>
      </c>
      <c r="P20" s="61"/>
      <c r="Q20" s="58">
        <f ca="1">+R20*RANDBETWEEN(2,9)+RANDBETWEEN(1,R20-1)</f>
        <v>22</v>
      </c>
      <c r="R20" s="58">
        <f ca="1">RANDBETWEEN(2,9)</f>
        <v>9</v>
      </c>
    </row>
    <row r="21" spans="1:18" ht="22.5" customHeight="1" x14ac:dyDescent="0.25">
      <c r="A21" s="14">
        <v>16</v>
      </c>
      <c r="B21" s="38" t="str">
        <f ca="1">N21&amp;" : "&amp;O21&amp;" ?  q =_____, r =___"</f>
        <v>26 : 4 ?  q =_____, r =___</v>
      </c>
      <c r="C21" s="39"/>
      <c r="D21" s="22">
        <v>41</v>
      </c>
      <c r="E21" s="38" t="str">
        <f ca="1">"La moitié de "&amp;Q21+R21&amp;" est : ____"</f>
        <v>La moitié de 830 est : ____</v>
      </c>
      <c r="F21" s="38"/>
      <c r="G21" s="44"/>
      <c r="H21" s="59" t="str">
        <f ca="1">"q: "&amp;INT(N21/O21)&amp;" r: "&amp;(N21-O21*INT(N21/O21))</f>
        <v>q: 6 r: 2</v>
      </c>
      <c r="I21" s="60"/>
      <c r="J21" s="60"/>
      <c r="K21" s="59">
        <f ca="1">+(Q21+R21)/2</f>
        <v>415</v>
      </c>
      <c r="L21" s="61"/>
      <c r="M21" s="61"/>
      <c r="N21" s="58">
        <f ca="1">+O21*RANDBETWEEN(2,9)+RANDBETWEEN(1,O21-1)</f>
        <v>26</v>
      </c>
      <c r="O21" s="58">
        <f ca="1">RANDBETWEEN(2,9)</f>
        <v>4</v>
      </c>
      <c r="P21" s="61"/>
      <c r="Q21" s="58">
        <f ca="1">RANDBETWEEN(7,99)*10</f>
        <v>830</v>
      </c>
      <c r="R21" s="58"/>
    </row>
    <row r="22" spans="1:18" ht="22.5" customHeight="1" x14ac:dyDescent="0.25">
      <c r="A22" s="14">
        <v>17</v>
      </c>
      <c r="B22" s="38" t="str">
        <f ca="1">"La moitié de "&amp;N22+O22&amp;" est : ____"</f>
        <v>La moitié de 710 est : ____</v>
      </c>
      <c r="C22" s="39"/>
      <c r="D22" s="22">
        <v>42</v>
      </c>
      <c r="E22" s="38" t="str">
        <f ca="1">Q22&amp;" - "&amp;R22&amp;" = ____"</f>
        <v>92 - 36 = ____</v>
      </c>
      <c r="F22" s="38"/>
      <c r="G22" s="44"/>
      <c r="H22" s="59">
        <f ca="1">+(N22+O22)/2</f>
        <v>355</v>
      </c>
      <c r="I22" s="60"/>
      <c r="J22" s="60"/>
      <c r="K22" s="59">
        <f ca="1">+Q22-R22</f>
        <v>56</v>
      </c>
      <c r="L22" s="61"/>
      <c r="M22" s="61"/>
      <c r="N22" s="58">
        <f ca="1">RANDBETWEEN(7,99)*10</f>
        <v>710</v>
      </c>
      <c r="O22" s="58"/>
      <c r="P22" s="61"/>
      <c r="Q22" s="58">
        <f ca="1">RANDBETWEEN(91,199)</f>
        <v>92</v>
      </c>
      <c r="R22" s="58">
        <f ca="1">RANDBETWEEN(11,MIN(Q22,99))</f>
        <v>36</v>
      </c>
    </row>
    <row r="23" spans="1:18" ht="22.5" customHeight="1" x14ac:dyDescent="0.25">
      <c r="A23" s="14">
        <v>18</v>
      </c>
      <c r="B23" s="38" t="str">
        <f ca="1">N23&amp;" - "&amp;O23&amp;" = ____"</f>
        <v>199 - 24 = ____</v>
      </c>
      <c r="C23" s="39"/>
      <c r="D23" s="22">
        <v>43</v>
      </c>
      <c r="E23" s="38" t="str">
        <f ca="1">+Q23&amp;" x 20 = ____"</f>
        <v>28 x 20 = ____</v>
      </c>
      <c r="F23" s="38"/>
      <c r="G23" s="44"/>
      <c r="H23" s="59">
        <f ca="1">+N23-O23</f>
        <v>175</v>
      </c>
      <c r="I23" s="60"/>
      <c r="J23" s="60"/>
      <c r="K23" s="59">
        <f ca="1">+Q23*20</f>
        <v>560</v>
      </c>
      <c r="L23" s="61"/>
      <c r="M23" s="61"/>
      <c r="N23" s="58">
        <f ca="1">RANDBETWEEN(80,199)</f>
        <v>199</v>
      </c>
      <c r="O23" s="58">
        <f ca="1">RANDBETWEEN(11,MIN(N23,99))</f>
        <v>24</v>
      </c>
      <c r="P23" s="61"/>
      <c r="Q23" s="58">
        <f ca="1">+$N$12+15</f>
        <v>28</v>
      </c>
      <c r="R23" s="58"/>
    </row>
    <row r="24" spans="1:18" ht="22.5" customHeight="1" x14ac:dyDescent="0.25">
      <c r="A24" s="14">
        <v>19</v>
      </c>
      <c r="B24" s="38" t="str">
        <f ca="1">+N24&amp;" x 20 = ____"</f>
        <v>22 x 20 = ____</v>
      </c>
      <c r="C24" s="39"/>
      <c r="D24" s="22">
        <v>44</v>
      </c>
      <c r="E24" s="38" t="str">
        <f ca="1">+Q24&amp;" x 25 = ____"</f>
        <v>5 x 25 = ____</v>
      </c>
      <c r="F24" s="38"/>
      <c r="G24" s="44"/>
      <c r="H24" s="59">
        <f ca="1">+N24*20</f>
        <v>440</v>
      </c>
      <c r="I24" s="60"/>
      <c r="J24" s="60"/>
      <c r="K24" s="59">
        <f ca="1">+Q24*25</f>
        <v>125</v>
      </c>
      <c r="L24" s="61"/>
      <c r="M24" s="61"/>
      <c r="N24" s="58">
        <f ca="1">+$N$12+9</f>
        <v>22</v>
      </c>
      <c r="O24" s="58"/>
      <c r="P24" s="61"/>
      <c r="Q24" s="58">
        <f ca="1">+$N$7-2</f>
        <v>5</v>
      </c>
      <c r="R24" s="58"/>
    </row>
    <row r="25" spans="1:18" ht="22.5" customHeight="1" x14ac:dyDescent="0.25">
      <c r="A25" s="14">
        <v>20</v>
      </c>
      <c r="B25" s="38" t="str">
        <f ca="1">+N25&amp;" x 25 = ____"</f>
        <v>2 x 25 = ____</v>
      </c>
      <c r="C25" s="39"/>
      <c r="D25" s="22">
        <v>45</v>
      </c>
      <c r="E25" s="38" t="str">
        <f ca="1">Q25&amp;" - "&amp;R25&amp;" = ____"</f>
        <v>239 - 50 = ____</v>
      </c>
      <c r="F25" s="38"/>
      <c r="G25" s="44"/>
      <c r="H25" s="59">
        <f ca="1">+N25*25</f>
        <v>50</v>
      </c>
      <c r="I25" s="60"/>
      <c r="J25" s="60"/>
      <c r="K25" s="59">
        <f ca="1">+Q25-R25</f>
        <v>189</v>
      </c>
      <c r="L25" s="61"/>
      <c r="M25" s="61"/>
      <c r="N25" s="58">
        <f ca="1">+$N$7-5</f>
        <v>2</v>
      </c>
      <c r="O25" s="58">
        <f ca="1">RANDBETWEEN(6,9)</f>
        <v>9</v>
      </c>
      <c r="P25" s="61"/>
      <c r="Q25" s="58">
        <f ca="1">RANDBETWEEN(100,999)</f>
        <v>239</v>
      </c>
      <c r="R25" s="58">
        <f ca="1">RANDBETWEEN(1,9)*10</f>
        <v>50</v>
      </c>
    </row>
    <row r="26" spans="1:18" ht="22.5" customHeight="1" x14ac:dyDescent="0.25">
      <c r="A26" s="14">
        <v>21</v>
      </c>
      <c r="B26" s="38" t="str">
        <f ca="1">N26&amp;" - "&amp;O26&amp;" = ____"</f>
        <v>711 - 20 = ____</v>
      </c>
      <c r="C26" s="39"/>
      <c r="D26" s="22">
        <v>46</v>
      </c>
      <c r="E26" s="38" t="str">
        <f ca="1">Q26&amp;" : "&amp;R26&amp;" ?  q =_____, r =___"</f>
        <v>59 : 7 ?  q =_____, r =___</v>
      </c>
      <c r="F26" s="40"/>
      <c r="G26" s="45"/>
      <c r="H26" s="59">
        <f ca="1">+N26-O26</f>
        <v>691</v>
      </c>
      <c r="I26" s="60"/>
      <c r="J26" s="60"/>
      <c r="K26" s="59" t="str">
        <f ca="1">"q: "&amp;INT(Q26/R26)&amp;" r: "&amp;(Q26-R26*INT(Q26/R26))</f>
        <v>q: 8 r: 3</v>
      </c>
      <c r="L26" s="61"/>
      <c r="M26" s="61"/>
      <c r="N26" s="58">
        <f ca="1">RANDBETWEEN(100,999)</f>
        <v>711</v>
      </c>
      <c r="O26" s="58">
        <f ca="1">RANDBETWEEN(1,9)*10</f>
        <v>20</v>
      </c>
      <c r="P26" s="61"/>
      <c r="Q26" s="58">
        <f ca="1">+R26*RANDBETWEEN(2,9)+RANDBETWEEN(1,R26-1)</f>
        <v>59</v>
      </c>
      <c r="R26" s="58">
        <f ca="1">RANDBETWEEN(2,9)</f>
        <v>7</v>
      </c>
    </row>
    <row r="27" spans="1:18" ht="22.5" customHeight="1" x14ac:dyDescent="0.25">
      <c r="A27" s="14">
        <v>22</v>
      </c>
      <c r="B27" s="38" t="str">
        <f ca="1">N27&amp;" : "&amp;O27&amp;" ?  q =_____, r =___"</f>
        <v>33 : 5 ?  q =_____, r =___</v>
      </c>
      <c r="C27" s="39"/>
      <c r="D27" s="22">
        <v>47</v>
      </c>
      <c r="E27" s="38" t="str">
        <f ca="1">"La moitié de "&amp;Q27+R27&amp;" est : ____"</f>
        <v>La moitié de 470 est : ____</v>
      </c>
      <c r="F27" s="40"/>
      <c r="G27" s="45"/>
      <c r="H27" s="59" t="str">
        <f ca="1">"q: "&amp;INT(N27/O27)&amp;" r: "&amp;(N27-O27*INT(N27/O27))</f>
        <v>q: 6 r: 3</v>
      </c>
      <c r="I27" s="60"/>
      <c r="J27" s="60"/>
      <c r="K27" s="59">
        <f ca="1">+(Q27+R27)/2</f>
        <v>235</v>
      </c>
      <c r="L27" s="61"/>
      <c r="M27" s="61"/>
      <c r="N27" s="58">
        <f ca="1">+O27*RANDBETWEEN(2,9)+RANDBETWEEN(1,O27-1)</f>
        <v>33</v>
      </c>
      <c r="O27" s="58">
        <f ca="1">RANDBETWEEN(2,9)</f>
        <v>5</v>
      </c>
      <c r="P27" s="61"/>
      <c r="Q27" s="58">
        <f ca="1">RANDBETWEEN(7,99)*10</f>
        <v>470</v>
      </c>
      <c r="R27" s="58"/>
    </row>
    <row r="28" spans="1:18" ht="22.5" customHeight="1" x14ac:dyDescent="0.25">
      <c r="A28" s="14">
        <v>23</v>
      </c>
      <c r="B28" s="38" t="str">
        <f ca="1">"La moitié de "&amp;N28+O28&amp;" est : ____"</f>
        <v>La moitié de 130 est : ____</v>
      </c>
      <c r="C28" s="39"/>
      <c r="D28" s="22">
        <v>48</v>
      </c>
      <c r="E28" s="38" t="str">
        <f ca="1">Q28&amp;" - "&amp;R28&amp;" = ____"</f>
        <v>122 - 93 = ____</v>
      </c>
      <c r="F28" s="40"/>
      <c r="G28" s="45"/>
      <c r="H28" s="59">
        <f ca="1">+(N28+O28)/2</f>
        <v>65</v>
      </c>
      <c r="I28" s="60"/>
      <c r="J28" s="60"/>
      <c r="K28" s="59">
        <f ca="1">+Q28-R28</f>
        <v>29</v>
      </c>
      <c r="L28" s="61"/>
      <c r="M28" s="61"/>
      <c r="N28" s="58">
        <f ca="1">RANDBETWEEN(7,99)*10</f>
        <v>130</v>
      </c>
      <c r="O28" s="58"/>
      <c r="P28" s="61"/>
      <c r="Q28" s="58">
        <f ca="1">RANDBETWEEN(91,199)</f>
        <v>122</v>
      </c>
      <c r="R28" s="58">
        <f ca="1">RANDBETWEEN(11,MIN(Q28,99))</f>
        <v>93</v>
      </c>
    </row>
    <row r="29" spans="1:18" ht="22.5" customHeight="1" x14ac:dyDescent="0.25">
      <c r="A29" s="14">
        <v>24</v>
      </c>
      <c r="B29" s="38" t="str">
        <f ca="1">N29&amp;" - "&amp;O29&amp;" = ____"</f>
        <v>135 - 81 = ____</v>
      </c>
      <c r="C29" s="39"/>
      <c r="D29" s="22">
        <v>49</v>
      </c>
      <c r="E29" s="38" t="str">
        <f ca="1">+Q29&amp;" x 20 = ____"</f>
        <v>21 x 20 = ____</v>
      </c>
      <c r="F29" s="40"/>
      <c r="G29" s="45"/>
      <c r="H29" s="59">
        <f ca="1">+N29-O29</f>
        <v>54</v>
      </c>
      <c r="I29" s="60"/>
      <c r="J29" s="60"/>
      <c r="K29" s="59">
        <f ca="1">+Q29*20</f>
        <v>420</v>
      </c>
      <c r="L29" s="61"/>
      <c r="M29" s="61"/>
      <c r="N29" s="58">
        <f ca="1">RANDBETWEEN(80,199)</f>
        <v>135</v>
      </c>
      <c r="O29" s="58">
        <f ca="1">RANDBETWEEN(11,MIN(N29,99))</f>
        <v>81</v>
      </c>
      <c r="P29" s="61"/>
      <c r="Q29" s="58">
        <f ca="1">+$N$12+8</f>
        <v>21</v>
      </c>
      <c r="R29" s="58"/>
    </row>
    <row r="30" spans="1:18" ht="22.5" customHeight="1" x14ac:dyDescent="0.25">
      <c r="A30" s="14">
        <v>25</v>
      </c>
      <c r="B30" s="38" t="str">
        <f ca="1">+N30&amp;" x 20 = ____"</f>
        <v>12 x 20 = ____</v>
      </c>
      <c r="C30" s="39"/>
      <c r="D30" s="22">
        <v>50</v>
      </c>
      <c r="E30" s="38" t="str">
        <f ca="1">+Q30&amp;" x 25 = ____"</f>
        <v>3 x 25 = ____</v>
      </c>
      <c r="F30" s="40"/>
      <c r="G30" s="45"/>
      <c r="H30" s="59">
        <f ca="1">+N30*20</f>
        <v>240</v>
      </c>
      <c r="I30" s="60"/>
      <c r="J30" s="60"/>
      <c r="K30" s="59">
        <f ca="1">+Q30*25</f>
        <v>75</v>
      </c>
      <c r="L30" s="61"/>
      <c r="M30" s="61"/>
      <c r="N30" s="58">
        <f ca="1">+$N$12-1</f>
        <v>12</v>
      </c>
      <c r="O30" s="58"/>
      <c r="P30" s="61"/>
      <c r="Q30" s="58">
        <f ca="1">+$N$7-4</f>
        <v>3</v>
      </c>
      <c r="R30" s="58">
        <f ca="1">RANDBETWEEN(0,9)</f>
        <v>9</v>
      </c>
    </row>
    <row r="31" spans="1:18" x14ac:dyDescent="0.25">
      <c r="A31" s="10"/>
      <c r="B31" s="38"/>
      <c r="C31" s="33"/>
      <c r="D31" s="35"/>
      <c r="E31" s="34"/>
      <c r="F31" s="34"/>
      <c r="G31" s="43"/>
      <c r="H31" s="46"/>
      <c r="Q31" s="31"/>
      <c r="R31" s="31"/>
    </row>
    <row r="32" spans="1:18" x14ac:dyDescent="0.25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 x14ac:dyDescent="0.25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 x14ac:dyDescent="0.25">
      <c r="A34" s="67"/>
      <c r="B34" s="67"/>
      <c r="C34" s="34"/>
      <c r="D34" s="35"/>
      <c r="E34" s="34"/>
      <c r="F34" s="34"/>
      <c r="G34" s="43"/>
      <c r="H34" s="46"/>
      <c r="Q34" s="31"/>
      <c r="R34" s="31"/>
    </row>
    <row r="35" spans="1:18" x14ac:dyDescent="0.25">
      <c r="A35" s="67"/>
      <c r="B35" s="67"/>
      <c r="C35" s="34"/>
      <c r="D35" s="35"/>
      <c r="E35" s="34"/>
      <c r="F35" s="34"/>
      <c r="G35" s="43"/>
      <c r="H35" s="46"/>
      <c r="Q35" s="31"/>
      <c r="R35" s="31"/>
    </row>
    <row r="36" spans="1:18" x14ac:dyDescent="0.25">
      <c r="A36" s="66"/>
      <c r="B36" s="66"/>
      <c r="C36" s="34"/>
      <c r="D36" s="35"/>
      <c r="E36" s="34"/>
      <c r="F36" s="34"/>
      <c r="G36" s="43"/>
    </row>
    <row r="37" spans="1:18" x14ac:dyDescent="0.25">
      <c r="A37" s="67"/>
      <c r="B37" s="67"/>
      <c r="C37" s="34"/>
      <c r="D37" s="35"/>
      <c r="E37" s="34"/>
      <c r="F37" s="34"/>
      <c r="G37" s="43"/>
    </row>
    <row r="38" spans="1:18" x14ac:dyDescent="0.25">
      <c r="A38" s="67"/>
      <c r="B38" s="67"/>
      <c r="C38" s="34"/>
      <c r="D38" s="35"/>
      <c r="E38" s="34"/>
      <c r="F38" s="34"/>
      <c r="G38" s="43"/>
    </row>
    <row r="39" spans="1:18" x14ac:dyDescent="0.25">
      <c r="D39" s="36"/>
    </row>
    <row r="40" spans="1:18" x14ac:dyDescent="0.25">
      <c r="D40" s="36"/>
    </row>
    <row r="41" spans="1:18" x14ac:dyDescent="0.25">
      <c r="D41" s="36"/>
    </row>
    <row r="42" spans="1:18" x14ac:dyDescent="0.25">
      <c r="D42" s="36"/>
    </row>
    <row r="43" spans="1:18" x14ac:dyDescent="0.25">
      <c r="D43" s="36"/>
    </row>
    <row r="44" spans="1:18" x14ac:dyDescent="0.25">
      <c r="D44" s="36"/>
    </row>
    <row r="45" spans="1:18" x14ac:dyDescent="0.25">
      <c r="D45" s="36"/>
    </row>
    <row r="46" spans="1:18" x14ac:dyDescent="0.25">
      <c r="D46" s="36"/>
    </row>
    <row r="47" spans="1:18" x14ac:dyDescent="0.25">
      <c r="D47" s="36"/>
    </row>
    <row r="48" spans="1:18" x14ac:dyDescent="0.25">
      <c r="D48" s="36"/>
    </row>
    <row r="49" spans="4:4" x14ac:dyDescent="0.25">
      <c r="D49" s="36"/>
    </row>
    <row r="50" spans="4:4" x14ac:dyDescent="0.25">
      <c r="D50" s="36"/>
    </row>
    <row r="51" spans="4:4" x14ac:dyDescent="0.25">
      <c r="D51" s="36"/>
    </row>
    <row r="52" spans="4:4" x14ac:dyDescent="0.25">
      <c r="D52" s="36"/>
    </row>
    <row r="53" spans="4:4" x14ac:dyDescent="0.25">
      <c r="D53" s="36"/>
    </row>
    <row r="54" spans="4:4" x14ac:dyDescent="0.25">
      <c r="D54" s="36"/>
    </row>
    <row r="55" spans="4:4" x14ac:dyDescent="0.25">
      <c r="D55" s="36"/>
    </row>
    <row r="56" spans="4:4" x14ac:dyDescent="0.25">
      <c r="D56" s="36"/>
    </row>
    <row r="57" spans="4:4" x14ac:dyDescent="0.25">
      <c r="D57" s="36"/>
    </row>
    <row r="58" spans="4:4" x14ac:dyDescent="0.25">
      <c r="D58" s="36"/>
    </row>
    <row r="59" spans="4:4" x14ac:dyDescent="0.25">
      <c r="D59" s="36"/>
    </row>
    <row r="60" spans="4:4" x14ac:dyDescent="0.25">
      <c r="D60" s="36"/>
    </row>
    <row r="61" spans="4:4" x14ac:dyDescent="0.25">
      <c r="D61" s="36"/>
    </row>
    <row r="62" spans="4:4" x14ac:dyDescent="0.25">
      <c r="D62" s="36"/>
    </row>
    <row r="63" spans="4:4" x14ac:dyDescent="0.25">
      <c r="D63" s="36"/>
    </row>
    <row r="64" spans="4:4" x14ac:dyDescent="0.25">
      <c r="D64" s="36"/>
    </row>
    <row r="65" spans="4:4" x14ac:dyDescent="0.25">
      <c r="D65" s="36"/>
    </row>
    <row r="66" spans="4:4" x14ac:dyDescent="0.25">
      <c r="D66" s="36"/>
    </row>
    <row r="67" spans="4:4" x14ac:dyDescent="0.25">
      <c r="D67" s="36"/>
    </row>
    <row r="68" spans="4:4" x14ac:dyDescent="0.25">
      <c r="D68" s="36"/>
    </row>
    <row r="69" spans="4:4" x14ac:dyDescent="0.25">
      <c r="D69" s="36"/>
    </row>
    <row r="70" spans="4:4" x14ac:dyDescent="0.25">
      <c r="D70" s="36"/>
    </row>
    <row r="71" spans="4:4" x14ac:dyDescent="0.25">
      <c r="D71" s="36"/>
    </row>
    <row r="72" spans="4:4" x14ac:dyDescent="0.25">
      <c r="D72" s="36"/>
    </row>
    <row r="73" spans="4:4" x14ac:dyDescent="0.25">
      <c r="D73" s="36"/>
    </row>
    <row r="74" spans="4:4" x14ac:dyDescent="0.25">
      <c r="D74" s="36"/>
    </row>
    <row r="75" spans="4:4" x14ac:dyDescent="0.25">
      <c r="D75" s="36"/>
    </row>
    <row r="76" spans="4:4" x14ac:dyDescent="0.25">
      <c r="D76" s="36"/>
    </row>
    <row r="77" spans="4:4" x14ac:dyDescent="0.25">
      <c r="D77" s="36"/>
    </row>
    <row r="78" spans="4:4" x14ac:dyDescent="0.25">
      <c r="D78" s="36"/>
    </row>
    <row r="79" spans="4:4" x14ac:dyDescent="0.25">
      <c r="D79" s="36"/>
    </row>
    <row r="80" spans="4:4" x14ac:dyDescent="0.25">
      <c r="D80" s="36"/>
    </row>
    <row r="81" spans="4:4" x14ac:dyDescent="0.25">
      <c r="D81" s="36"/>
    </row>
    <row r="82" spans="4:4" x14ac:dyDescent="0.25">
      <c r="D82" s="36"/>
    </row>
    <row r="83" spans="4:4" x14ac:dyDescent="0.25">
      <c r="D83" s="36"/>
    </row>
    <row r="84" spans="4:4" x14ac:dyDescent="0.25">
      <c r="D84" s="36"/>
    </row>
    <row r="85" spans="4:4" x14ac:dyDescent="0.25">
      <c r="D85" s="36"/>
    </row>
    <row r="86" spans="4:4" x14ac:dyDescent="0.25">
      <c r="D86" s="36"/>
    </row>
    <row r="87" spans="4:4" x14ac:dyDescent="0.25">
      <c r="D87" s="36"/>
    </row>
    <row r="88" spans="4:4" x14ac:dyDescent="0.25">
      <c r="D88" s="36"/>
    </row>
    <row r="89" spans="4:4" x14ac:dyDescent="0.25">
      <c r="D89" s="36"/>
    </row>
    <row r="90" spans="4:4" x14ac:dyDescent="0.25">
      <c r="D90" s="36"/>
    </row>
    <row r="91" spans="4:4" x14ac:dyDescent="0.25">
      <c r="D91" s="36"/>
    </row>
    <row r="92" spans="4:4" x14ac:dyDescent="0.25">
      <c r="D92" s="36"/>
    </row>
    <row r="93" spans="4:4" x14ac:dyDescent="0.25">
      <c r="D93" s="36"/>
    </row>
    <row r="94" spans="4:4" x14ac:dyDescent="0.25">
      <c r="D94" s="36"/>
    </row>
    <row r="95" spans="4:4" x14ac:dyDescent="0.25">
      <c r="D95" s="36"/>
    </row>
    <row r="96" spans="4:4" x14ac:dyDescent="0.25">
      <c r="D96" s="36"/>
    </row>
    <row r="97" spans="4:4" x14ac:dyDescent="0.25">
      <c r="D97" s="36"/>
    </row>
    <row r="98" spans="4:4" x14ac:dyDescent="0.25">
      <c r="D98" s="36"/>
    </row>
    <row r="99" spans="4:4" x14ac:dyDescent="0.25">
      <c r="D99" s="36"/>
    </row>
    <row r="100" spans="4:4" x14ac:dyDescent="0.25">
      <c r="D100" s="36"/>
    </row>
    <row r="101" spans="4:4" x14ac:dyDescent="0.25">
      <c r="D101" s="36"/>
    </row>
    <row r="102" spans="4:4" x14ac:dyDescent="0.25">
      <c r="D102" s="36"/>
    </row>
    <row r="103" spans="4:4" x14ac:dyDescent="0.25">
      <c r="D103" s="36"/>
    </row>
    <row r="104" spans="4:4" x14ac:dyDescent="0.25">
      <c r="D104" s="36"/>
    </row>
    <row r="105" spans="4:4" x14ac:dyDescent="0.25">
      <c r="D105" s="36"/>
    </row>
    <row r="106" spans="4:4" x14ac:dyDescent="0.25">
      <c r="D106" s="36"/>
    </row>
    <row r="107" spans="4:4" x14ac:dyDescent="0.25">
      <c r="D107" s="36"/>
    </row>
    <row r="108" spans="4:4" x14ac:dyDescent="0.25">
      <c r="D108" s="36"/>
    </row>
    <row r="109" spans="4:4" x14ac:dyDescent="0.25">
      <c r="D109" s="36"/>
    </row>
    <row r="110" spans="4:4" x14ac:dyDescent="0.25">
      <c r="D110" s="36"/>
    </row>
    <row r="111" spans="4:4" x14ac:dyDescent="0.25">
      <c r="D111" s="36"/>
    </row>
    <row r="112" spans="4:4" x14ac:dyDescent="0.25">
      <c r="D112" s="36"/>
    </row>
    <row r="113" spans="4:4" x14ac:dyDescent="0.25">
      <c r="D113" s="36"/>
    </row>
    <row r="114" spans="4:4" x14ac:dyDescent="0.25">
      <c r="D114" s="36"/>
    </row>
    <row r="115" spans="4:4" x14ac:dyDescent="0.25">
      <c r="D115" s="36"/>
    </row>
    <row r="116" spans="4:4" x14ac:dyDescent="0.25">
      <c r="D116" s="36"/>
    </row>
    <row r="117" spans="4:4" x14ac:dyDescent="0.25">
      <c r="D117" s="36"/>
    </row>
    <row r="118" spans="4:4" x14ac:dyDescent="0.25">
      <c r="D118" s="36"/>
    </row>
    <row r="119" spans="4:4" x14ac:dyDescent="0.25">
      <c r="D119" s="36"/>
    </row>
    <row r="120" spans="4:4" x14ac:dyDescent="0.25">
      <c r="D120" s="36"/>
    </row>
    <row r="121" spans="4:4" x14ac:dyDescent="0.25">
      <c r="D121" s="36"/>
    </row>
    <row r="122" spans="4:4" x14ac:dyDescent="0.25">
      <c r="D122" s="36"/>
    </row>
    <row r="123" spans="4:4" x14ac:dyDescent="0.25">
      <c r="D123" s="36"/>
    </row>
    <row r="124" spans="4:4" x14ac:dyDescent="0.25">
      <c r="D124" s="36"/>
    </row>
    <row r="125" spans="4:4" x14ac:dyDescent="0.25">
      <c r="D125" s="36"/>
    </row>
    <row r="126" spans="4:4" x14ac:dyDescent="0.25">
      <c r="D126" s="36"/>
    </row>
    <row r="127" spans="4:4" x14ac:dyDescent="0.25">
      <c r="D127" s="36"/>
    </row>
    <row r="128" spans="4:4" x14ac:dyDescent="0.25">
      <c r="D128" s="36"/>
    </row>
    <row r="129" spans="4:4" x14ac:dyDescent="0.25">
      <c r="D129" s="36"/>
    </row>
    <row r="130" spans="4:4" x14ac:dyDescent="0.25">
      <c r="D130" s="36"/>
    </row>
    <row r="131" spans="4:4" x14ac:dyDescent="0.25">
      <c r="D131" s="36"/>
    </row>
    <row r="132" spans="4:4" x14ac:dyDescent="0.25">
      <c r="D132" s="36"/>
    </row>
    <row r="133" spans="4:4" x14ac:dyDescent="0.25">
      <c r="D133" s="36"/>
    </row>
    <row r="134" spans="4:4" x14ac:dyDescent="0.25">
      <c r="D134" s="36"/>
    </row>
    <row r="135" spans="4:4" x14ac:dyDescent="0.25">
      <c r="D135" s="36"/>
    </row>
    <row r="136" spans="4:4" x14ac:dyDescent="0.25">
      <c r="D136" s="36"/>
    </row>
    <row r="137" spans="4:4" x14ac:dyDescent="0.25">
      <c r="D137" s="36"/>
    </row>
    <row r="138" spans="4:4" x14ac:dyDescent="0.25">
      <c r="D138" s="36"/>
    </row>
    <row r="139" spans="4:4" x14ac:dyDescent="0.25">
      <c r="D139" s="36"/>
    </row>
    <row r="140" spans="4:4" x14ac:dyDescent="0.25">
      <c r="D140" s="36"/>
    </row>
    <row r="141" spans="4:4" x14ac:dyDescent="0.25">
      <c r="D141" s="36"/>
    </row>
    <row r="142" spans="4:4" x14ac:dyDescent="0.25">
      <c r="D142" s="36"/>
    </row>
    <row r="143" spans="4:4" x14ac:dyDescent="0.25">
      <c r="D143" s="36"/>
    </row>
    <row r="144" spans="4:4" x14ac:dyDescent="0.25">
      <c r="D144" s="36"/>
    </row>
    <row r="145" spans="4:4" x14ac:dyDescent="0.25">
      <c r="D145" s="36"/>
    </row>
    <row r="146" spans="4:4" x14ac:dyDescent="0.25">
      <c r="D146" s="36"/>
    </row>
    <row r="147" spans="4:4" x14ac:dyDescent="0.25">
      <c r="D147" s="36"/>
    </row>
    <row r="148" spans="4:4" x14ac:dyDescent="0.25">
      <c r="D148" s="36"/>
    </row>
    <row r="149" spans="4:4" x14ac:dyDescent="0.25">
      <c r="D149" s="36"/>
    </row>
    <row r="150" spans="4:4" x14ac:dyDescent="0.25">
      <c r="D150" s="36"/>
    </row>
    <row r="151" spans="4:4" x14ac:dyDescent="0.25">
      <c r="D151" s="36"/>
    </row>
    <row r="152" spans="4:4" x14ac:dyDescent="0.25">
      <c r="D152" s="36"/>
    </row>
    <row r="153" spans="4:4" x14ac:dyDescent="0.25">
      <c r="D153" s="36"/>
    </row>
    <row r="154" spans="4:4" x14ac:dyDescent="0.25">
      <c r="D154" s="36"/>
    </row>
    <row r="155" spans="4:4" x14ac:dyDescent="0.25">
      <c r="D155" s="36"/>
    </row>
    <row r="156" spans="4:4" x14ac:dyDescent="0.25">
      <c r="D156" s="36"/>
    </row>
    <row r="157" spans="4:4" x14ac:dyDescent="0.25">
      <c r="D157" s="36"/>
    </row>
    <row r="158" spans="4:4" x14ac:dyDescent="0.25">
      <c r="D158" s="36"/>
    </row>
    <row r="159" spans="4:4" x14ac:dyDescent="0.25">
      <c r="D159" s="36"/>
    </row>
    <row r="160" spans="4:4" x14ac:dyDescent="0.25">
      <c r="D160" s="36"/>
    </row>
    <row r="161" spans="4:4" x14ac:dyDescent="0.25">
      <c r="D161" s="36"/>
    </row>
    <row r="162" spans="4:4" x14ac:dyDescent="0.25">
      <c r="D162" s="36"/>
    </row>
    <row r="163" spans="4:4" x14ac:dyDescent="0.25">
      <c r="D163" s="36"/>
    </row>
    <row r="164" spans="4:4" x14ac:dyDescent="0.25">
      <c r="D164" s="36"/>
    </row>
    <row r="165" spans="4:4" x14ac:dyDescent="0.25">
      <c r="D165" s="36"/>
    </row>
    <row r="166" spans="4:4" x14ac:dyDescent="0.25">
      <c r="D166" s="36"/>
    </row>
    <row r="167" spans="4:4" x14ac:dyDescent="0.25">
      <c r="D167" s="36"/>
    </row>
    <row r="168" spans="4:4" x14ac:dyDescent="0.25">
      <c r="D168" s="36"/>
    </row>
    <row r="169" spans="4:4" x14ac:dyDescent="0.25">
      <c r="D169" s="36"/>
    </row>
    <row r="170" spans="4:4" x14ac:dyDescent="0.25">
      <c r="D170" s="36"/>
    </row>
    <row r="171" spans="4:4" x14ac:dyDescent="0.25">
      <c r="D171" s="36"/>
    </row>
    <row r="172" spans="4:4" x14ac:dyDescent="0.25">
      <c r="D172" s="36"/>
    </row>
    <row r="173" spans="4:4" x14ac:dyDescent="0.25">
      <c r="D173" s="36"/>
    </row>
    <row r="174" spans="4:4" x14ac:dyDescent="0.25">
      <c r="D174" s="36"/>
    </row>
    <row r="175" spans="4:4" x14ac:dyDescent="0.25">
      <c r="D175" s="36"/>
    </row>
    <row r="176" spans="4:4" x14ac:dyDescent="0.25">
      <c r="D176" s="36"/>
    </row>
    <row r="177" spans="4:4" x14ac:dyDescent="0.25">
      <c r="D177" s="36"/>
    </row>
    <row r="178" spans="4:4" x14ac:dyDescent="0.25">
      <c r="D178" s="36"/>
    </row>
    <row r="179" spans="4:4" x14ac:dyDescent="0.25">
      <c r="D179" s="36"/>
    </row>
    <row r="180" spans="4:4" x14ac:dyDescent="0.25">
      <c r="D180" s="36"/>
    </row>
    <row r="181" spans="4:4" x14ac:dyDescent="0.25">
      <c r="D181" s="36"/>
    </row>
    <row r="182" spans="4:4" x14ac:dyDescent="0.25">
      <c r="D182" s="36"/>
    </row>
    <row r="183" spans="4:4" x14ac:dyDescent="0.25">
      <c r="D183" s="36"/>
    </row>
    <row r="184" spans="4:4" x14ac:dyDescent="0.25">
      <c r="D184" s="36"/>
    </row>
    <row r="185" spans="4:4" x14ac:dyDescent="0.25">
      <c r="D185" s="36"/>
    </row>
    <row r="186" spans="4:4" x14ac:dyDescent="0.25">
      <c r="D186" s="36"/>
    </row>
    <row r="187" spans="4:4" x14ac:dyDescent="0.25">
      <c r="D187" s="36"/>
    </row>
    <row r="188" spans="4:4" x14ac:dyDescent="0.25">
      <c r="D188" s="36"/>
    </row>
    <row r="189" spans="4:4" x14ac:dyDescent="0.25">
      <c r="D189" s="36"/>
    </row>
    <row r="190" spans="4:4" x14ac:dyDescent="0.25">
      <c r="D190" s="36"/>
    </row>
    <row r="191" spans="4:4" x14ac:dyDescent="0.25">
      <c r="D191" s="36"/>
    </row>
    <row r="192" spans="4:4" x14ac:dyDescent="0.25">
      <c r="D192" s="36"/>
    </row>
    <row r="193" spans="4:4" x14ac:dyDescent="0.25">
      <c r="D193" s="36"/>
    </row>
    <row r="194" spans="4:4" x14ac:dyDescent="0.25">
      <c r="D194" s="36"/>
    </row>
    <row r="195" spans="4:4" x14ac:dyDescent="0.25">
      <c r="D195" s="36"/>
    </row>
    <row r="196" spans="4:4" x14ac:dyDescent="0.25">
      <c r="D196" s="36"/>
    </row>
    <row r="197" spans="4:4" x14ac:dyDescent="0.25">
      <c r="D197" s="36"/>
    </row>
    <row r="198" spans="4:4" x14ac:dyDescent="0.25">
      <c r="D198" s="36"/>
    </row>
    <row r="199" spans="4:4" x14ac:dyDescent="0.25">
      <c r="D199" s="36"/>
    </row>
    <row r="200" spans="4:4" x14ac:dyDescent="0.25">
      <c r="D200" s="36"/>
    </row>
    <row r="201" spans="4:4" x14ac:dyDescent="0.25">
      <c r="D201" s="36"/>
    </row>
    <row r="202" spans="4:4" x14ac:dyDescent="0.25">
      <c r="D202" s="36"/>
    </row>
    <row r="203" spans="4:4" x14ac:dyDescent="0.25">
      <c r="D203" s="36"/>
    </row>
    <row r="204" spans="4:4" x14ac:dyDescent="0.25">
      <c r="D204" s="36"/>
    </row>
    <row r="205" spans="4:4" x14ac:dyDescent="0.25">
      <c r="D205" s="36"/>
    </row>
    <row r="206" spans="4:4" x14ac:dyDescent="0.25">
      <c r="D206" s="36"/>
    </row>
    <row r="207" spans="4:4" x14ac:dyDescent="0.25">
      <c r="D207" s="36"/>
    </row>
    <row r="208" spans="4:4" x14ac:dyDescent="0.25">
      <c r="D208" s="36"/>
    </row>
    <row r="209" spans="4:4" x14ac:dyDescent="0.25">
      <c r="D209" s="36"/>
    </row>
    <row r="210" spans="4:4" x14ac:dyDescent="0.25">
      <c r="D210" s="36"/>
    </row>
    <row r="211" spans="4:4" x14ac:dyDescent="0.25">
      <c r="D211" s="36"/>
    </row>
    <row r="212" spans="4:4" x14ac:dyDescent="0.25">
      <c r="D212" s="36"/>
    </row>
    <row r="213" spans="4:4" x14ac:dyDescent="0.25">
      <c r="D213" s="36"/>
    </row>
    <row r="214" spans="4:4" x14ac:dyDescent="0.25">
      <c r="D214" s="36"/>
    </row>
    <row r="215" spans="4:4" x14ac:dyDescent="0.25">
      <c r="D215" s="36"/>
    </row>
    <row r="216" spans="4:4" x14ac:dyDescent="0.25">
      <c r="D216" s="36"/>
    </row>
    <row r="217" spans="4:4" x14ac:dyDescent="0.25">
      <c r="D217" s="36"/>
    </row>
    <row r="218" spans="4:4" x14ac:dyDescent="0.25">
      <c r="D218" s="36"/>
    </row>
    <row r="219" spans="4:4" x14ac:dyDescent="0.25">
      <c r="D219" s="36"/>
    </row>
    <row r="220" spans="4:4" x14ac:dyDescent="0.25">
      <c r="D220" s="36"/>
    </row>
    <row r="221" spans="4:4" x14ac:dyDescent="0.25">
      <c r="D221" s="36"/>
    </row>
    <row r="222" spans="4:4" x14ac:dyDescent="0.25">
      <c r="D222" s="36"/>
    </row>
    <row r="223" spans="4:4" x14ac:dyDescent="0.25">
      <c r="D223" s="36"/>
    </row>
    <row r="224" spans="4:4" x14ac:dyDescent="0.25">
      <c r="D224" s="36"/>
    </row>
    <row r="225" spans="4:4" x14ac:dyDescent="0.25">
      <c r="D225" s="36"/>
    </row>
    <row r="226" spans="4:4" x14ac:dyDescent="0.25">
      <c r="D226" s="36"/>
    </row>
    <row r="227" spans="4:4" x14ac:dyDescent="0.25">
      <c r="D227" s="36"/>
    </row>
    <row r="228" spans="4:4" x14ac:dyDescent="0.25">
      <c r="D228" s="36"/>
    </row>
    <row r="229" spans="4:4" x14ac:dyDescent="0.25">
      <c r="D229" s="36"/>
    </row>
    <row r="230" spans="4:4" x14ac:dyDescent="0.25">
      <c r="D230" s="36"/>
    </row>
    <row r="231" spans="4:4" x14ac:dyDescent="0.25">
      <c r="D231" s="36"/>
    </row>
    <row r="232" spans="4:4" x14ac:dyDescent="0.25">
      <c r="D232" s="36"/>
    </row>
    <row r="233" spans="4:4" x14ac:dyDescent="0.25">
      <c r="D233" s="36"/>
    </row>
    <row r="234" spans="4:4" x14ac:dyDescent="0.25">
      <c r="D234" s="36"/>
    </row>
    <row r="235" spans="4:4" x14ac:dyDescent="0.25">
      <c r="D235" s="36"/>
    </row>
    <row r="236" spans="4:4" x14ac:dyDescent="0.25">
      <c r="D236" s="36"/>
    </row>
    <row r="237" spans="4:4" x14ac:dyDescent="0.25">
      <c r="D237" s="36"/>
    </row>
    <row r="238" spans="4:4" x14ac:dyDescent="0.25">
      <c r="D238" s="36"/>
    </row>
    <row r="239" spans="4:4" x14ac:dyDescent="0.25">
      <c r="D239" s="36"/>
    </row>
    <row r="240" spans="4:4" x14ac:dyDescent="0.25">
      <c r="D240" s="36"/>
    </row>
    <row r="241" spans="4:4" x14ac:dyDescent="0.25">
      <c r="D241" s="36"/>
    </row>
    <row r="242" spans="4:4" x14ac:dyDescent="0.25">
      <c r="D242" s="36"/>
    </row>
    <row r="243" spans="4:4" x14ac:dyDescent="0.25">
      <c r="D243" s="36"/>
    </row>
    <row r="244" spans="4:4" x14ac:dyDescent="0.25">
      <c r="D244" s="36"/>
    </row>
    <row r="245" spans="4:4" x14ac:dyDescent="0.25">
      <c r="D245" s="36"/>
    </row>
    <row r="246" spans="4:4" x14ac:dyDescent="0.25">
      <c r="D246" s="36"/>
    </row>
    <row r="247" spans="4:4" x14ac:dyDescent="0.25">
      <c r="D247" s="36"/>
    </row>
    <row r="248" spans="4:4" x14ac:dyDescent="0.25">
      <c r="D248" s="36"/>
    </row>
    <row r="249" spans="4:4" x14ac:dyDescent="0.25">
      <c r="D249" s="36"/>
    </row>
    <row r="250" spans="4:4" x14ac:dyDescent="0.25">
      <c r="D250" s="36"/>
    </row>
    <row r="251" spans="4:4" x14ac:dyDescent="0.25">
      <c r="D251" s="36"/>
    </row>
    <row r="252" spans="4:4" x14ac:dyDescent="0.25">
      <c r="D252" s="36"/>
    </row>
    <row r="253" spans="4:4" x14ac:dyDescent="0.25">
      <c r="D253" s="36"/>
    </row>
    <row r="254" spans="4:4" x14ac:dyDescent="0.25">
      <c r="D254" s="36"/>
    </row>
    <row r="255" spans="4:4" x14ac:dyDescent="0.25">
      <c r="D255" s="36"/>
    </row>
    <row r="256" spans="4:4" x14ac:dyDescent="0.25">
      <c r="D256" s="36"/>
    </row>
    <row r="257" spans="4:4" x14ac:dyDescent="0.25">
      <c r="D257" s="36"/>
    </row>
    <row r="258" spans="4:4" x14ac:dyDescent="0.25">
      <c r="D258" s="36"/>
    </row>
    <row r="259" spans="4:4" x14ac:dyDescent="0.25">
      <c r="D259" s="36"/>
    </row>
    <row r="260" spans="4:4" x14ac:dyDescent="0.25">
      <c r="D260" s="36"/>
    </row>
    <row r="261" spans="4:4" x14ac:dyDescent="0.25">
      <c r="D261" s="36"/>
    </row>
    <row r="262" spans="4:4" x14ac:dyDescent="0.25">
      <c r="D262" s="36"/>
    </row>
    <row r="263" spans="4:4" x14ac:dyDescent="0.25">
      <c r="D263" s="36"/>
    </row>
    <row r="264" spans="4:4" x14ac:dyDescent="0.25">
      <c r="D264" s="36"/>
    </row>
    <row r="265" spans="4:4" x14ac:dyDescent="0.25">
      <c r="D265" s="36"/>
    </row>
    <row r="266" spans="4:4" x14ac:dyDescent="0.25">
      <c r="D266" s="36"/>
    </row>
    <row r="267" spans="4:4" x14ac:dyDescent="0.25">
      <c r="D267" s="36"/>
    </row>
    <row r="268" spans="4:4" x14ac:dyDescent="0.25">
      <c r="D268" s="36"/>
    </row>
    <row r="269" spans="4:4" x14ac:dyDescent="0.25">
      <c r="D269" s="36"/>
    </row>
    <row r="270" spans="4:4" x14ac:dyDescent="0.25">
      <c r="D270" s="36"/>
    </row>
    <row r="271" spans="4:4" x14ac:dyDescent="0.25">
      <c r="D271" s="36"/>
    </row>
    <row r="272" spans="4:4" x14ac:dyDescent="0.25">
      <c r="D272" s="36"/>
    </row>
    <row r="273" spans="4:4" x14ac:dyDescent="0.25">
      <c r="D273" s="36"/>
    </row>
    <row r="274" spans="4:4" x14ac:dyDescent="0.25">
      <c r="D274" s="36"/>
    </row>
    <row r="275" spans="4:4" x14ac:dyDescent="0.25">
      <c r="D275" s="36"/>
    </row>
    <row r="276" spans="4:4" x14ac:dyDescent="0.25">
      <c r="D276" s="36"/>
    </row>
    <row r="277" spans="4:4" x14ac:dyDescent="0.25">
      <c r="D277" s="36"/>
    </row>
    <row r="278" spans="4:4" x14ac:dyDescent="0.25">
      <c r="D278" s="36"/>
    </row>
    <row r="279" spans="4:4" x14ac:dyDescent="0.25">
      <c r="D279" s="36"/>
    </row>
    <row r="280" spans="4:4" x14ac:dyDescent="0.25">
      <c r="D280" s="36"/>
    </row>
    <row r="281" spans="4:4" x14ac:dyDescent="0.25">
      <c r="D281" s="36"/>
    </row>
    <row r="282" spans="4:4" x14ac:dyDescent="0.25">
      <c r="D282" s="36"/>
    </row>
    <row r="283" spans="4:4" x14ac:dyDescent="0.25">
      <c r="D283" s="36"/>
    </row>
    <row r="284" spans="4:4" x14ac:dyDescent="0.25">
      <c r="D284" s="36"/>
    </row>
    <row r="285" spans="4:4" x14ac:dyDescent="0.25">
      <c r="D285" s="36"/>
    </row>
    <row r="286" spans="4:4" x14ac:dyDescent="0.25">
      <c r="D286" s="36"/>
    </row>
    <row r="287" spans="4:4" x14ac:dyDescent="0.25">
      <c r="D287" s="36"/>
    </row>
    <row r="288" spans="4:4" x14ac:dyDescent="0.25">
      <c r="D288" s="36"/>
    </row>
    <row r="289" spans="4:4" x14ac:dyDescent="0.25">
      <c r="D289" s="36"/>
    </row>
    <row r="290" spans="4:4" x14ac:dyDescent="0.25">
      <c r="D290" s="36"/>
    </row>
    <row r="291" spans="4:4" x14ac:dyDescent="0.25">
      <c r="D291" s="36"/>
    </row>
    <row r="292" spans="4:4" x14ac:dyDescent="0.25">
      <c r="D292" s="36"/>
    </row>
    <row r="293" spans="4:4" x14ac:dyDescent="0.25">
      <c r="D293" s="36"/>
    </row>
    <row r="294" spans="4:4" x14ac:dyDescent="0.25">
      <c r="D294" s="36"/>
    </row>
    <row r="295" spans="4:4" x14ac:dyDescent="0.25">
      <c r="D295" s="36"/>
    </row>
    <row r="296" spans="4:4" x14ac:dyDescent="0.25">
      <c r="D296" s="36"/>
    </row>
    <row r="297" spans="4:4" x14ac:dyDescent="0.25">
      <c r="D297" s="36"/>
    </row>
    <row r="298" spans="4:4" x14ac:dyDescent="0.25">
      <c r="D298" s="36"/>
    </row>
    <row r="299" spans="4:4" x14ac:dyDescent="0.25">
      <c r="D299" s="36"/>
    </row>
    <row r="300" spans="4:4" x14ac:dyDescent="0.25">
      <c r="D300" s="36"/>
    </row>
    <row r="301" spans="4:4" x14ac:dyDescent="0.25">
      <c r="D301" s="36"/>
    </row>
    <row r="302" spans="4:4" x14ac:dyDescent="0.25">
      <c r="D302" s="36"/>
    </row>
    <row r="303" spans="4:4" x14ac:dyDescent="0.25">
      <c r="D303" s="36"/>
    </row>
    <row r="304" spans="4:4" x14ac:dyDescent="0.25">
      <c r="D304" s="36"/>
    </row>
    <row r="305" spans="4:4" x14ac:dyDescent="0.25">
      <c r="D305" s="36"/>
    </row>
    <row r="306" spans="4:4" x14ac:dyDescent="0.25">
      <c r="D306" s="36"/>
    </row>
    <row r="307" spans="4:4" x14ac:dyDescent="0.25">
      <c r="D307" s="36"/>
    </row>
    <row r="308" spans="4:4" x14ac:dyDescent="0.25">
      <c r="D308" s="36"/>
    </row>
    <row r="309" spans="4:4" x14ac:dyDescent="0.25">
      <c r="D309" s="36"/>
    </row>
    <row r="310" spans="4:4" x14ac:dyDescent="0.25">
      <c r="D310" s="36"/>
    </row>
    <row r="311" spans="4:4" x14ac:dyDescent="0.25">
      <c r="D311" s="36"/>
    </row>
    <row r="312" spans="4:4" x14ac:dyDescent="0.25">
      <c r="D312" s="36"/>
    </row>
    <row r="313" spans="4:4" x14ac:dyDescent="0.25">
      <c r="D313" s="36"/>
    </row>
    <row r="314" spans="4:4" x14ac:dyDescent="0.25">
      <c r="D314" s="36"/>
    </row>
    <row r="315" spans="4:4" x14ac:dyDescent="0.25">
      <c r="D315" s="36"/>
    </row>
    <row r="316" spans="4:4" x14ac:dyDescent="0.25">
      <c r="D316" s="36"/>
    </row>
    <row r="317" spans="4:4" x14ac:dyDescent="0.25">
      <c r="D317" s="36"/>
    </row>
    <row r="318" spans="4:4" x14ac:dyDescent="0.25">
      <c r="D318" s="36"/>
    </row>
    <row r="319" spans="4:4" x14ac:dyDescent="0.25">
      <c r="D319" s="36"/>
    </row>
    <row r="320" spans="4:4" x14ac:dyDescent="0.25">
      <c r="D320" s="36"/>
    </row>
    <row r="321" spans="4:4" x14ac:dyDescent="0.25">
      <c r="D321" s="36"/>
    </row>
    <row r="322" spans="4:4" x14ac:dyDescent="0.25">
      <c r="D322" s="36"/>
    </row>
    <row r="323" spans="4:4" x14ac:dyDescent="0.25">
      <c r="D323" s="36"/>
    </row>
    <row r="324" spans="4:4" x14ac:dyDescent="0.25">
      <c r="D324" s="36"/>
    </row>
    <row r="325" spans="4:4" x14ac:dyDescent="0.25">
      <c r="D325" s="36"/>
    </row>
    <row r="326" spans="4:4" x14ac:dyDescent="0.25">
      <c r="D326" s="36"/>
    </row>
    <row r="327" spans="4:4" x14ac:dyDescent="0.25">
      <c r="D327" s="36"/>
    </row>
    <row r="328" spans="4:4" x14ac:dyDescent="0.25">
      <c r="D328" s="36"/>
    </row>
    <row r="329" spans="4:4" x14ac:dyDescent="0.25">
      <c r="D329" s="36"/>
    </row>
    <row r="330" spans="4:4" x14ac:dyDescent="0.25">
      <c r="D330" s="36"/>
    </row>
    <row r="331" spans="4:4" x14ac:dyDescent="0.25">
      <c r="D331" s="36"/>
    </row>
    <row r="332" spans="4:4" x14ac:dyDescent="0.25">
      <c r="D332" s="36"/>
    </row>
    <row r="333" spans="4:4" x14ac:dyDescent="0.25">
      <c r="D333" s="36"/>
    </row>
    <row r="334" spans="4:4" x14ac:dyDescent="0.25">
      <c r="D334" s="36"/>
    </row>
    <row r="335" spans="4:4" x14ac:dyDescent="0.25">
      <c r="D335" s="36"/>
    </row>
    <row r="336" spans="4:4" x14ac:dyDescent="0.25">
      <c r="D336" s="36"/>
    </row>
    <row r="337" spans="4:4" x14ac:dyDescent="0.25">
      <c r="D337" s="36"/>
    </row>
    <row r="338" spans="4:4" x14ac:dyDescent="0.25">
      <c r="D338" s="36"/>
    </row>
    <row r="339" spans="4:4" x14ac:dyDescent="0.25">
      <c r="D339" s="36"/>
    </row>
    <row r="340" spans="4:4" x14ac:dyDescent="0.25">
      <c r="D340" s="36"/>
    </row>
    <row r="341" spans="4:4" x14ac:dyDescent="0.25">
      <c r="D341" s="36"/>
    </row>
    <row r="342" spans="4:4" x14ac:dyDescent="0.25">
      <c r="D342" s="36"/>
    </row>
    <row r="343" spans="4:4" x14ac:dyDescent="0.25">
      <c r="D343" s="36"/>
    </row>
    <row r="344" spans="4:4" x14ac:dyDescent="0.25">
      <c r="D344" s="36"/>
    </row>
    <row r="345" spans="4:4" x14ac:dyDescent="0.25">
      <c r="D345" s="36"/>
    </row>
    <row r="346" spans="4:4" x14ac:dyDescent="0.25">
      <c r="D346" s="36"/>
    </row>
    <row r="347" spans="4:4" x14ac:dyDescent="0.25">
      <c r="D347" s="36"/>
    </row>
    <row r="348" spans="4:4" x14ac:dyDescent="0.25">
      <c r="D348" s="36"/>
    </row>
    <row r="349" spans="4:4" x14ac:dyDescent="0.25">
      <c r="D349" s="36"/>
    </row>
    <row r="350" spans="4:4" x14ac:dyDescent="0.25">
      <c r="D350" s="36"/>
    </row>
    <row r="351" spans="4:4" x14ac:dyDescent="0.25">
      <c r="D351" s="36"/>
    </row>
    <row r="352" spans="4:4" x14ac:dyDescent="0.25">
      <c r="D352" s="36"/>
    </row>
    <row r="353" spans="4:4" x14ac:dyDescent="0.25">
      <c r="D353" s="36"/>
    </row>
    <row r="354" spans="4:4" x14ac:dyDescent="0.25">
      <c r="D354" s="36"/>
    </row>
    <row r="355" spans="4:4" x14ac:dyDescent="0.25">
      <c r="D355" s="36"/>
    </row>
    <row r="356" spans="4:4" x14ac:dyDescent="0.25">
      <c r="D356" s="36"/>
    </row>
    <row r="357" spans="4:4" x14ac:dyDescent="0.25">
      <c r="D357" s="36"/>
    </row>
    <row r="358" spans="4:4" x14ac:dyDescent="0.25">
      <c r="D358" s="36"/>
    </row>
    <row r="359" spans="4:4" x14ac:dyDescent="0.25">
      <c r="D359" s="36"/>
    </row>
    <row r="360" spans="4:4" x14ac:dyDescent="0.25">
      <c r="D360" s="36"/>
    </row>
    <row r="361" spans="4:4" x14ac:dyDescent="0.25">
      <c r="D361" s="36"/>
    </row>
    <row r="362" spans="4:4" x14ac:dyDescent="0.25">
      <c r="D362" s="36"/>
    </row>
    <row r="363" spans="4:4" x14ac:dyDescent="0.25">
      <c r="D363" s="36"/>
    </row>
    <row r="364" spans="4:4" x14ac:dyDescent="0.25">
      <c r="D364" s="36"/>
    </row>
    <row r="365" spans="4:4" x14ac:dyDescent="0.25">
      <c r="D365" s="36"/>
    </row>
    <row r="366" spans="4:4" x14ac:dyDescent="0.25">
      <c r="D366" s="36"/>
    </row>
    <row r="367" spans="4:4" x14ac:dyDescent="0.25">
      <c r="D367" s="36"/>
    </row>
    <row r="368" spans="4:4" x14ac:dyDescent="0.25">
      <c r="D368" s="36"/>
    </row>
    <row r="369" spans="4:4" x14ac:dyDescent="0.25">
      <c r="D369" s="36"/>
    </row>
    <row r="370" spans="4:4" x14ac:dyDescent="0.25">
      <c r="D370" s="36"/>
    </row>
    <row r="371" spans="4:4" x14ac:dyDescent="0.25">
      <c r="D371" s="36"/>
    </row>
    <row r="372" spans="4:4" x14ac:dyDescent="0.25">
      <c r="D372" s="36"/>
    </row>
    <row r="373" spans="4:4" x14ac:dyDescent="0.25">
      <c r="D373" s="36"/>
    </row>
    <row r="374" spans="4:4" x14ac:dyDescent="0.25">
      <c r="D374" s="36"/>
    </row>
    <row r="375" spans="4:4" x14ac:dyDescent="0.25">
      <c r="D375" s="36"/>
    </row>
    <row r="376" spans="4:4" x14ac:dyDescent="0.25">
      <c r="D376" s="36"/>
    </row>
    <row r="377" spans="4:4" x14ac:dyDescent="0.25">
      <c r="D377" s="36"/>
    </row>
    <row r="378" spans="4:4" x14ac:dyDescent="0.25">
      <c r="D378" s="36"/>
    </row>
    <row r="379" spans="4:4" x14ac:dyDescent="0.25">
      <c r="D379" s="36"/>
    </row>
    <row r="380" spans="4:4" x14ac:dyDescent="0.25">
      <c r="D380" s="36"/>
    </row>
    <row r="381" spans="4:4" x14ac:dyDescent="0.25">
      <c r="D381" s="36"/>
    </row>
    <row r="382" spans="4:4" x14ac:dyDescent="0.25">
      <c r="D382" s="36"/>
    </row>
    <row r="383" spans="4:4" x14ac:dyDescent="0.25">
      <c r="D383" s="36"/>
    </row>
    <row r="384" spans="4:4" x14ac:dyDescent="0.25">
      <c r="D384" s="36"/>
    </row>
    <row r="385" spans="4:4" x14ac:dyDescent="0.25">
      <c r="D385" s="36"/>
    </row>
    <row r="386" spans="4:4" x14ac:dyDescent="0.25">
      <c r="D386" s="36"/>
    </row>
    <row r="387" spans="4:4" x14ac:dyDescent="0.25">
      <c r="D387" s="36"/>
    </row>
    <row r="388" spans="4:4" x14ac:dyDescent="0.25">
      <c r="D388" s="36"/>
    </row>
    <row r="389" spans="4:4" x14ac:dyDescent="0.25">
      <c r="D389" s="36"/>
    </row>
    <row r="390" spans="4:4" x14ac:dyDescent="0.25">
      <c r="D390" s="36"/>
    </row>
    <row r="391" spans="4:4" x14ac:dyDescent="0.25">
      <c r="D391" s="36"/>
    </row>
    <row r="392" spans="4:4" x14ac:dyDescent="0.25">
      <c r="D392" s="36"/>
    </row>
    <row r="393" spans="4:4" x14ac:dyDescent="0.25">
      <c r="D393" s="36"/>
    </row>
    <row r="394" spans="4:4" x14ac:dyDescent="0.25">
      <c r="D394" s="36"/>
    </row>
    <row r="395" spans="4:4" x14ac:dyDescent="0.25">
      <c r="D395" s="36"/>
    </row>
    <row r="396" spans="4:4" x14ac:dyDescent="0.25">
      <c r="D396" s="36"/>
    </row>
    <row r="397" spans="4:4" x14ac:dyDescent="0.25">
      <c r="D397" s="36"/>
    </row>
    <row r="398" spans="4:4" x14ac:dyDescent="0.25">
      <c r="D398" s="36"/>
    </row>
    <row r="399" spans="4:4" x14ac:dyDescent="0.25">
      <c r="D399" s="36"/>
    </row>
    <row r="400" spans="4:4" x14ac:dyDescent="0.25">
      <c r="D400" s="36"/>
    </row>
    <row r="401" spans="4:4" x14ac:dyDescent="0.25">
      <c r="D401" s="36"/>
    </row>
    <row r="402" spans="4:4" x14ac:dyDescent="0.25">
      <c r="D402" s="36"/>
    </row>
    <row r="403" spans="4:4" x14ac:dyDescent="0.25">
      <c r="D403" s="36"/>
    </row>
    <row r="404" spans="4:4" x14ac:dyDescent="0.25">
      <c r="D404" s="36"/>
    </row>
    <row r="405" spans="4:4" x14ac:dyDescent="0.25">
      <c r="D405" s="36"/>
    </row>
    <row r="406" spans="4:4" x14ac:dyDescent="0.25">
      <c r="D406" s="36"/>
    </row>
    <row r="407" spans="4:4" x14ac:dyDescent="0.25">
      <c r="D407" s="36"/>
    </row>
    <row r="408" spans="4:4" x14ac:dyDescent="0.25">
      <c r="D408" s="36"/>
    </row>
    <row r="409" spans="4:4" x14ac:dyDescent="0.25">
      <c r="D409" s="36"/>
    </row>
    <row r="410" spans="4:4" x14ac:dyDescent="0.25">
      <c r="D410" s="36"/>
    </row>
    <row r="411" spans="4:4" x14ac:dyDescent="0.25">
      <c r="D411" s="36"/>
    </row>
    <row r="412" spans="4:4" x14ac:dyDescent="0.25">
      <c r="D412" s="36"/>
    </row>
    <row r="413" spans="4:4" x14ac:dyDescent="0.25">
      <c r="D413" s="36"/>
    </row>
    <row r="414" spans="4:4" x14ac:dyDescent="0.25">
      <c r="D414" s="36"/>
    </row>
    <row r="415" spans="4:4" x14ac:dyDescent="0.25">
      <c r="D415" s="36"/>
    </row>
    <row r="416" spans="4:4" x14ac:dyDescent="0.25">
      <c r="D416" s="36"/>
    </row>
    <row r="417" spans="4:4" x14ac:dyDescent="0.25">
      <c r="D417" s="36"/>
    </row>
    <row r="418" spans="4:4" x14ac:dyDescent="0.25">
      <c r="D418" s="36"/>
    </row>
    <row r="419" spans="4:4" x14ac:dyDescent="0.25">
      <c r="D419" s="36"/>
    </row>
    <row r="420" spans="4:4" x14ac:dyDescent="0.25">
      <c r="D420" s="36"/>
    </row>
    <row r="421" spans="4:4" x14ac:dyDescent="0.25">
      <c r="D421" s="36"/>
    </row>
    <row r="422" spans="4:4" x14ac:dyDescent="0.25">
      <c r="D422" s="36"/>
    </row>
    <row r="423" spans="4:4" x14ac:dyDescent="0.25">
      <c r="D423" s="36"/>
    </row>
    <row r="424" spans="4:4" x14ac:dyDescent="0.25">
      <c r="D424" s="36"/>
    </row>
    <row r="425" spans="4:4" x14ac:dyDescent="0.25">
      <c r="D425" s="36"/>
    </row>
    <row r="426" spans="4:4" x14ac:dyDescent="0.25">
      <c r="D426" s="36"/>
    </row>
    <row r="427" spans="4:4" x14ac:dyDescent="0.25">
      <c r="D427" s="36"/>
    </row>
    <row r="428" spans="4:4" x14ac:dyDescent="0.25">
      <c r="D428" s="36"/>
    </row>
    <row r="429" spans="4:4" x14ac:dyDescent="0.25">
      <c r="D429" s="36"/>
    </row>
    <row r="430" spans="4:4" x14ac:dyDescent="0.25">
      <c r="D430" s="36"/>
    </row>
    <row r="431" spans="4:4" x14ac:dyDescent="0.25">
      <c r="D431" s="36"/>
    </row>
    <row r="432" spans="4:4" x14ac:dyDescent="0.25">
      <c r="D432" s="36"/>
    </row>
    <row r="433" spans="4:4" x14ac:dyDescent="0.25">
      <c r="D433" s="36"/>
    </row>
    <row r="434" spans="4:4" x14ac:dyDescent="0.25">
      <c r="D434" s="36"/>
    </row>
    <row r="435" spans="4:4" x14ac:dyDescent="0.25">
      <c r="D435" s="36"/>
    </row>
    <row r="436" spans="4:4" x14ac:dyDescent="0.25">
      <c r="D436" s="36"/>
    </row>
    <row r="437" spans="4:4" x14ac:dyDescent="0.25">
      <c r="D437" s="36"/>
    </row>
    <row r="438" spans="4:4" x14ac:dyDescent="0.25">
      <c r="D438" s="36"/>
    </row>
    <row r="439" spans="4:4" x14ac:dyDescent="0.25">
      <c r="D439" s="36"/>
    </row>
    <row r="440" spans="4:4" x14ac:dyDescent="0.25">
      <c r="D440" s="36"/>
    </row>
    <row r="441" spans="4:4" x14ac:dyDescent="0.25">
      <c r="D441" s="36"/>
    </row>
    <row r="442" spans="4:4" x14ac:dyDescent="0.25">
      <c r="D442" s="36"/>
    </row>
    <row r="443" spans="4:4" x14ac:dyDescent="0.25">
      <c r="D443" s="36"/>
    </row>
    <row r="444" spans="4:4" x14ac:dyDescent="0.25">
      <c r="D444" s="36"/>
    </row>
    <row r="445" spans="4:4" x14ac:dyDescent="0.25">
      <c r="D445" s="36"/>
    </row>
    <row r="446" spans="4:4" x14ac:dyDescent="0.25">
      <c r="D446" s="36"/>
    </row>
    <row r="447" spans="4:4" x14ac:dyDescent="0.25">
      <c r="D447" s="36"/>
    </row>
    <row r="448" spans="4:4" x14ac:dyDescent="0.25">
      <c r="D448" s="36"/>
    </row>
    <row r="449" spans="4:4" x14ac:dyDescent="0.25">
      <c r="D449" s="36"/>
    </row>
    <row r="450" spans="4:4" x14ac:dyDescent="0.25">
      <c r="D450" s="36"/>
    </row>
    <row r="451" spans="4:4" x14ac:dyDescent="0.25">
      <c r="D451" s="36"/>
    </row>
    <row r="452" spans="4:4" x14ac:dyDescent="0.25">
      <c r="D452" s="36"/>
    </row>
    <row r="453" spans="4:4" x14ac:dyDescent="0.25">
      <c r="D453" s="36"/>
    </row>
    <row r="454" spans="4:4" x14ac:dyDescent="0.25">
      <c r="D454" s="36"/>
    </row>
    <row r="455" spans="4:4" x14ac:dyDescent="0.25">
      <c r="D455" s="36"/>
    </row>
    <row r="456" spans="4:4" x14ac:dyDescent="0.25">
      <c r="D456" s="36"/>
    </row>
    <row r="457" spans="4:4" x14ac:dyDescent="0.25">
      <c r="D457" s="36"/>
    </row>
    <row r="458" spans="4:4" x14ac:dyDescent="0.25">
      <c r="D458" s="36"/>
    </row>
    <row r="459" spans="4:4" x14ac:dyDescent="0.25">
      <c r="D459" s="36"/>
    </row>
    <row r="460" spans="4:4" x14ac:dyDescent="0.25">
      <c r="D460" s="36"/>
    </row>
    <row r="461" spans="4:4" x14ac:dyDescent="0.25">
      <c r="D461" s="36"/>
    </row>
    <row r="462" spans="4:4" x14ac:dyDescent="0.25">
      <c r="D462" s="36"/>
    </row>
    <row r="463" spans="4:4" x14ac:dyDescent="0.25">
      <c r="D463" s="36"/>
    </row>
    <row r="464" spans="4:4" x14ac:dyDescent="0.25">
      <c r="D464" s="36"/>
    </row>
    <row r="465" spans="4:4" x14ac:dyDescent="0.25">
      <c r="D465" s="36"/>
    </row>
    <row r="466" spans="4:4" x14ac:dyDescent="0.25">
      <c r="D466" s="36"/>
    </row>
    <row r="467" spans="4:4" x14ac:dyDescent="0.25">
      <c r="D467" s="36"/>
    </row>
    <row r="468" spans="4:4" x14ac:dyDescent="0.25">
      <c r="D468" s="36"/>
    </row>
    <row r="469" spans="4:4" x14ac:dyDescent="0.25">
      <c r="D469" s="36"/>
    </row>
    <row r="470" spans="4:4" x14ac:dyDescent="0.25">
      <c r="D470" s="36"/>
    </row>
    <row r="471" spans="4:4" x14ac:dyDescent="0.25">
      <c r="D471" s="36"/>
    </row>
    <row r="472" spans="4:4" x14ac:dyDescent="0.25">
      <c r="D472" s="36"/>
    </row>
    <row r="473" spans="4:4" x14ac:dyDescent="0.25">
      <c r="D473" s="36"/>
    </row>
    <row r="474" spans="4:4" x14ac:dyDescent="0.25">
      <c r="D474" s="36"/>
    </row>
    <row r="475" spans="4:4" x14ac:dyDescent="0.25">
      <c r="D475" s="36"/>
    </row>
    <row r="476" spans="4:4" x14ac:dyDescent="0.25">
      <c r="D476" s="36"/>
    </row>
    <row r="477" spans="4:4" x14ac:dyDescent="0.25">
      <c r="D477" s="36"/>
    </row>
    <row r="478" spans="4:4" x14ac:dyDescent="0.25">
      <c r="D478" s="36"/>
    </row>
    <row r="479" spans="4:4" x14ac:dyDescent="0.25">
      <c r="D479" s="36"/>
    </row>
    <row r="480" spans="4:4" x14ac:dyDescent="0.25">
      <c r="D480" s="36"/>
    </row>
    <row r="481" spans="4:4" x14ac:dyDescent="0.25">
      <c r="D481" s="36"/>
    </row>
    <row r="482" spans="4:4" x14ac:dyDescent="0.25">
      <c r="D482" s="36"/>
    </row>
    <row r="483" spans="4:4" x14ac:dyDescent="0.25">
      <c r="D483" s="36"/>
    </row>
    <row r="484" spans="4:4" x14ac:dyDescent="0.25">
      <c r="D484" s="36"/>
    </row>
    <row r="485" spans="4:4" x14ac:dyDescent="0.25">
      <c r="D485" s="36"/>
    </row>
    <row r="486" spans="4:4" x14ac:dyDescent="0.25">
      <c r="D486" s="36"/>
    </row>
    <row r="487" spans="4:4" x14ac:dyDescent="0.25">
      <c r="D487" s="36"/>
    </row>
    <row r="488" spans="4:4" x14ac:dyDescent="0.25">
      <c r="D488" s="36"/>
    </row>
    <row r="489" spans="4:4" x14ac:dyDescent="0.25">
      <c r="D489" s="36"/>
    </row>
    <row r="490" spans="4:4" x14ac:dyDescent="0.25">
      <c r="D490" s="36"/>
    </row>
    <row r="491" spans="4:4" x14ac:dyDescent="0.25">
      <c r="D491" s="36"/>
    </row>
    <row r="492" spans="4:4" x14ac:dyDescent="0.25">
      <c r="D492" s="36"/>
    </row>
    <row r="493" spans="4:4" x14ac:dyDescent="0.25">
      <c r="D493" s="36"/>
    </row>
    <row r="494" spans="4:4" x14ac:dyDescent="0.25">
      <c r="D494" s="36"/>
    </row>
    <row r="495" spans="4:4" x14ac:dyDescent="0.25">
      <c r="D495" s="36"/>
    </row>
    <row r="496" spans="4:4" x14ac:dyDescent="0.25">
      <c r="D496" s="36"/>
    </row>
    <row r="497" spans="4:4" x14ac:dyDescent="0.25">
      <c r="D497" s="36"/>
    </row>
    <row r="498" spans="4:4" x14ac:dyDescent="0.25">
      <c r="D498" s="36"/>
    </row>
    <row r="499" spans="4:4" x14ac:dyDescent="0.25">
      <c r="D499" s="36"/>
    </row>
    <row r="500" spans="4:4" x14ac:dyDescent="0.25">
      <c r="D500" s="36"/>
    </row>
    <row r="501" spans="4:4" x14ac:dyDescent="0.25">
      <c r="D501" s="36"/>
    </row>
    <row r="502" spans="4:4" x14ac:dyDescent="0.25">
      <c r="D502" s="36"/>
    </row>
    <row r="503" spans="4:4" x14ac:dyDescent="0.25">
      <c r="D503" s="36"/>
    </row>
    <row r="504" spans="4:4" x14ac:dyDescent="0.25">
      <c r="D504" s="36"/>
    </row>
    <row r="505" spans="4:4" x14ac:dyDescent="0.25">
      <c r="D505" s="36"/>
    </row>
    <row r="506" spans="4:4" x14ac:dyDescent="0.25">
      <c r="D506" s="36"/>
    </row>
    <row r="507" spans="4:4" x14ac:dyDescent="0.25">
      <c r="D507" s="36"/>
    </row>
    <row r="508" spans="4:4" x14ac:dyDescent="0.25">
      <c r="D508" s="36"/>
    </row>
    <row r="509" spans="4:4" x14ac:dyDescent="0.25">
      <c r="D509" s="36"/>
    </row>
    <row r="510" spans="4:4" x14ac:dyDescent="0.25">
      <c r="D510" s="36"/>
    </row>
    <row r="511" spans="4:4" x14ac:dyDescent="0.25">
      <c r="D511" s="36"/>
    </row>
    <row r="512" spans="4:4" x14ac:dyDescent="0.25">
      <c r="D512" s="36"/>
    </row>
    <row r="513" spans="4:4" x14ac:dyDescent="0.25">
      <c r="D513" s="36"/>
    </row>
    <row r="514" spans="4:4" x14ac:dyDescent="0.25">
      <c r="D514" s="36"/>
    </row>
    <row r="515" spans="4:4" x14ac:dyDescent="0.25">
      <c r="D515" s="36"/>
    </row>
    <row r="516" spans="4:4" x14ac:dyDescent="0.25">
      <c r="D516" s="36"/>
    </row>
    <row r="517" spans="4:4" x14ac:dyDescent="0.25">
      <c r="D517" s="36"/>
    </row>
    <row r="518" spans="4:4" x14ac:dyDescent="0.25">
      <c r="D518" s="36"/>
    </row>
    <row r="519" spans="4:4" x14ac:dyDescent="0.25">
      <c r="D519" s="36"/>
    </row>
    <row r="520" spans="4:4" x14ac:dyDescent="0.25">
      <c r="D520" s="36"/>
    </row>
    <row r="521" spans="4:4" x14ac:dyDescent="0.25">
      <c r="D521" s="36"/>
    </row>
    <row r="522" spans="4:4" x14ac:dyDescent="0.25">
      <c r="D522" s="36"/>
    </row>
    <row r="523" spans="4:4" x14ac:dyDescent="0.25">
      <c r="D523" s="36"/>
    </row>
    <row r="524" spans="4:4" x14ac:dyDescent="0.25">
      <c r="D524" s="36"/>
    </row>
    <row r="525" spans="4:4" x14ac:dyDescent="0.25">
      <c r="D525" s="36"/>
    </row>
    <row r="526" spans="4:4" x14ac:dyDescent="0.25">
      <c r="D526" s="36"/>
    </row>
    <row r="527" spans="4:4" x14ac:dyDescent="0.25">
      <c r="D527" s="36"/>
    </row>
    <row r="528" spans="4:4" x14ac:dyDescent="0.25">
      <c r="D528" s="36"/>
    </row>
    <row r="529" spans="4:4" x14ac:dyDescent="0.25">
      <c r="D529" s="36"/>
    </row>
    <row r="530" spans="4:4" x14ac:dyDescent="0.25">
      <c r="D530" s="36"/>
    </row>
    <row r="531" spans="4:4" x14ac:dyDescent="0.25">
      <c r="D531" s="36"/>
    </row>
    <row r="532" spans="4:4" x14ac:dyDescent="0.25">
      <c r="D532" s="36"/>
    </row>
    <row r="533" spans="4:4" x14ac:dyDescent="0.25">
      <c r="D533" s="36"/>
    </row>
    <row r="534" spans="4:4" x14ac:dyDescent="0.25">
      <c r="D534" s="36"/>
    </row>
    <row r="535" spans="4:4" x14ac:dyDescent="0.25">
      <c r="D535" s="36"/>
    </row>
    <row r="536" spans="4:4" x14ac:dyDescent="0.25">
      <c r="D536" s="36"/>
    </row>
    <row r="537" spans="4:4" x14ac:dyDescent="0.25">
      <c r="D537" s="36"/>
    </row>
    <row r="538" spans="4:4" x14ac:dyDescent="0.25">
      <c r="D538" s="36"/>
    </row>
    <row r="539" spans="4:4" x14ac:dyDescent="0.25">
      <c r="D539" s="36"/>
    </row>
    <row r="540" spans="4:4" x14ac:dyDescent="0.25">
      <c r="D540" s="36"/>
    </row>
    <row r="541" spans="4:4" x14ac:dyDescent="0.25">
      <c r="D541" s="36"/>
    </row>
    <row r="542" spans="4:4" x14ac:dyDescent="0.25">
      <c r="D542" s="36"/>
    </row>
    <row r="543" spans="4:4" x14ac:dyDescent="0.25">
      <c r="D543" s="36"/>
    </row>
    <row r="544" spans="4:4" x14ac:dyDescent="0.25">
      <c r="D544" s="36"/>
    </row>
    <row r="545" spans="4:4" x14ac:dyDescent="0.25">
      <c r="D545" s="36"/>
    </row>
    <row r="546" spans="4:4" x14ac:dyDescent="0.25">
      <c r="D546" s="36"/>
    </row>
  </sheetData>
  <mergeCells count="10">
    <mergeCell ref="A2:F2"/>
    <mergeCell ref="H2:K2"/>
    <mergeCell ref="A3:F3"/>
    <mergeCell ref="H4:K4"/>
    <mergeCell ref="N5:O5"/>
    <mergeCell ref="A34:B34"/>
    <mergeCell ref="A35:B35"/>
    <mergeCell ref="A36:B36"/>
    <mergeCell ref="A37:B37"/>
    <mergeCell ref="A38:B38"/>
  </mergeCells>
  <pageMargins left="0.43" right="0.34" top="0.45" bottom="0.75" header="0.3" footer="0.3"/>
  <pageSetup paperSize="9" orientation="portrait" r:id="rId1"/>
  <headerFooter>
    <oddHeader>&amp;L&amp;9Nom : ___________________________&amp;C&amp;9Date&amp;11 : _______________</oddHeader>
    <oddFooter>&amp;C&amp;8charivari.eklablog.com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6"/>
  <sheetViews>
    <sheetView showGridLines="0" topLeftCell="A12" zoomScaleNormal="100" zoomScalePageLayoutView="80" workbookViewId="0">
      <selection activeCell="L23" sqref="L23"/>
    </sheetView>
  </sheetViews>
  <sheetFormatPr baseColWidth="10" defaultRowHeight="15" x14ac:dyDescent="0.25"/>
  <cols>
    <col min="1" max="1" width="4.7109375" style="9" customWidth="1"/>
    <col min="2" max="2" width="27.28515625" style="30" customWidth="1"/>
    <col min="3" max="3" width="3.42578125" style="30" customWidth="1"/>
    <col min="4" max="4" width="5" style="37" customWidth="1"/>
    <col min="5" max="5" width="28.42578125" style="30" customWidth="1"/>
    <col min="6" max="6" width="6.7109375" style="30" customWidth="1"/>
    <col min="7" max="7" width="1.28515625" style="30" customWidth="1"/>
    <col min="8" max="8" width="8.5703125" style="30" customWidth="1"/>
    <col min="9" max="9" width="1.140625" style="30" customWidth="1"/>
    <col min="10" max="10" width="1.5703125" style="30" customWidth="1"/>
    <col min="11" max="11" width="5" style="30" bestFit="1" customWidth="1"/>
    <col min="12" max="12" width="2.42578125" style="31" customWidth="1"/>
    <col min="13" max="13" width="1.7109375" style="31" customWidth="1"/>
    <col min="14" max="14" width="6.28515625" style="31" customWidth="1"/>
    <col min="15" max="15" width="7.28515625" style="31" customWidth="1"/>
    <col min="16" max="16" width="5.5703125" style="30" customWidth="1"/>
    <col min="17" max="17" width="12.140625" style="30" bestFit="1" customWidth="1"/>
    <col min="18" max="18" width="3" style="30" bestFit="1" customWidth="1"/>
    <col min="19" max="16384" width="11.42578125" style="30"/>
  </cols>
  <sheetData>
    <row r="1" spans="1:18" x14ac:dyDescent="0.25">
      <c r="A1" s="48"/>
      <c r="B1" s="49"/>
      <c r="C1" s="49"/>
      <c r="D1" s="50"/>
      <c r="E1" s="49"/>
      <c r="F1" s="49"/>
      <c r="G1" s="49"/>
      <c r="L1" s="31">
        <f ca="1">ROUND(+N1*1000,0)</f>
        <v>130</v>
      </c>
      <c r="N1" s="30">
        <f ca="1">RAND()</f>
        <v>0.1297969435601265</v>
      </c>
    </row>
    <row r="2" spans="1:18" ht="27.75" customHeight="1" x14ac:dyDescent="0.5">
      <c r="A2" s="68" t="str">
        <f ca="1">"Défi : 50 calculs en 5 minutes (série "&amp;L1&amp;")"</f>
        <v>Défi : 50 calculs en 5 minutes (série 130)</v>
      </c>
      <c r="B2" s="68"/>
      <c r="C2" s="68"/>
      <c r="D2" s="68"/>
      <c r="E2" s="68"/>
      <c r="F2" s="68"/>
      <c r="G2" s="51"/>
      <c r="H2" s="69" t="str">
        <f ca="1">"série "&amp;L1</f>
        <v>série 130</v>
      </c>
      <c r="I2" s="69"/>
      <c r="J2" s="69"/>
      <c r="K2" s="69"/>
    </row>
    <row r="3" spans="1:18" x14ac:dyDescent="0.25">
      <c r="A3" s="70" t="s">
        <v>9</v>
      </c>
      <c r="B3" s="70"/>
      <c r="C3" s="70"/>
      <c r="D3" s="70"/>
      <c r="E3" s="70"/>
      <c r="F3" s="71"/>
      <c r="G3" s="52"/>
      <c r="H3" s="41"/>
      <c r="I3" s="41"/>
    </row>
    <row r="4" spans="1:18" x14ac:dyDescent="0.25">
      <c r="A4" s="53"/>
      <c r="B4" s="54"/>
      <c r="C4" s="54"/>
      <c r="D4" s="55"/>
      <c r="E4" s="54"/>
      <c r="F4" s="54"/>
      <c r="G4" s="52"/>
      <c r="H4" s="72" t="s">
        <v>4</v>
      </c>
      <c r="I4" s="72"/>
      <c r="J4" s="72"/>
      <c r="K4" s="72"/>
      <c r="L4" s="30"/>
      <c r="M4" s="30"/>
      <c r="N4" s="30"/>
      <c r="O4" s="30"/>
    </row>
    <row r="5" spans="1:18" ht="15" customHeight="1" x14ac:dyDescent="0.25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73" t="s">
        <v>0</v>
      </c>
      <c r="O5" s="73"/>
      <c r="Q5" s="57" t="s">
        <v>1</v>
      </c>
      <c r="R5" s="31"/>
    </row>
    <row r="6" spans="1:18" ht="22.5" customHeight="1" x14ac:dyDescent="0.25">
      <c r="A6" s="14">
        <v>1</v>
      </c>
      <c r="B6" s="38" t="str">
        <f ca="1">+N6&amp;" x "&amp;O6*10&amp;" = ____"</f>
        <v>6 x 80 = ____</v>
      </c>
      <c r="C6" s="39"/>
      <c r="D6" s="22">
        <v>26</v>
      </c>
      <c r="E6" s="38" t="str">
        <f ca="1">+Q6&amp;" : 10 = ____"</f>
        <v>63 : 10 = ____</v>
      </c>
      <c r="F6" s="38"/>
      <c r="G6" s="44"/>
      <c r="H6" s="62">
        <f ca="1">+N6*O6*10</f>
        <v>480</v>
      </c>
      <c r="I6" s="63"/>
      <c r="J6" s="63"/>
      <c r="K6" s="62">
        <f ca="1">+Q6/10</f>
        <v>6.3</v>
      </c>
      <c r="L6" s="61"/>
      <c r="M6" s="61"/>
      <c r="N6" s="58">
        <f ca="1">RANDBETWEEN(2,9)</f>
        <v>6</v>
      </c>
      <c r="O6" s="58">
        <f ca="1">RANDBETWEEN(2,9)</f>
        <v>8</v>
      </c>
      <c r="P6" s="61"/>
      <c r="Q6" s="58">
        <f ca="1">RANDBETWEEN(1,99)</f>
        <v>63</v>
      </c>
      <c r="R6" s="58"/>
    </row>
    <row r="7" spans="1:18" ht="22.5" customHeight="1" x14ac:dyDescent="0.25">
      <c r="A7" s="14">
        <v>2</v>
      </c>
      <c r="B7" s="38" t="str">
        <f ca="1">+N7&amp;" : 10 = ____"</f>
        <v>34 : 10 = ____</v>
      </c>
      <c r="C7" s="39"/>
      <c r="D7" s="22">
        <v>27</v>
      </c>
      <c r="E7" s="38" t="str">
        <f ca="1">Q7/10&amp;" + "&amp;R7/10&amp;" = ____"</f>
        <v>0,2 + 9,9 = ____</v>
      </c>
      <c r="F7" s="38"/>
      <c r="G7" s="44"/>
      <c r="H7" s="62">
        <f ca="1">+N7/10</f>
        <v>3.4</v>
      </c>
      <c r="I7" s="63"/>
      <c r="J7" s="63"/>
      <c r="K7" s="62">
        <f ca="1">+(Q7+R7)/10</f>
        <v>10.1</v>
      </c>
      <c r="L7" s="61"/>
      <c r="M7" s="61"/>
      <c r="N7" s="58">
        <f ca="1">RANDBETWEEN(1,99)</f>
        <v>34</v>
      </c>
      <c r="O7" s="58"/>
      <c r="P7" s="61"/>
      <c r="Q7" s="58">
        <f ca="1">RANDBETWEEN(1,100)</f>
        <v>2</v>
      </c>
      <c r="R7" s="58">
        <f ca="1">RANDBETWEEN(1,100)</f>
        <v>99</v>
      </c>
    </row>
    <row r="8" spans="1:18" ht="22.5" customHeight="1" x14ac:dyDescent="0.25">
      <c r="A8" s="14">
        <v>3</v>
      </c>
      <c r="B8" s="38" t="str">
        <f ca="1">N8/10&amp;" + "&amp;O8/10&amp;" = ____"</f>
        <v>5,4 + 3,5 = ____</v>
      </c>
      <c r="C8" s="39"/>
      <c r="D8" s="22">
        <v>28</v>
      </c>
      <c r="E8" s="38" t="str">
        <f ca="1">Q8/10&amp;" + ____ = "&amp;INT(Q8/10)+1</f>
        <v>2,6 + ____ = 3</v>
      </c>
      <c r="F8" s="38"/>
      <c r="G8" s="44"/>
      <c r="H8" s="62">
        <f ca="1">+(N8+O8)/10</f>
        <v>8.9</v>
      </c>
      <c r="I8" s="63"/>
      <c r="J8" s="63"/>
      <c r="K8" s="62">
        <f ca="1">+INT(Q8/10)+1-Q8/10</f>
        <v>0.39999999999999991</v>
      </c>
      <c r="L8" s="61"/>
      <c r="M8" s="61"/>
      <c r="N8" s="58">
        <f ca="1">RANDBETWEEN(1,100)</f>
        <v>54</v>
      </c>
      <c r="O8" s="58">
        <f ca="1">RANDBETWEEN(1,100)</f>
        <v>35</v>
      </c>
      <c r="P8" s="61"/>
      <c r="Q8" s="58">
        <f ca="1">RANDBETWEEN(1,100)</f>
        <v>26</v>
      </c>
      <c r="R8" s="58"/>
    </row>
    <row r="9" spans="1:18" ht="22.5" customHeight="1" x14ac:dyDescent="0.25">
      <c r="A9" s="14">
        <v>4</v>
      </c>
      <c r="B9" s="38" t="str">
        <f ca="1">N9/10&amp;" + ____ = "&amp;INT(N9/10)+1</f>
        <v>2,6 + ____ = 3</v>
      </c>
      <c r="C9" s="39"/>
      <c r="D9" s="22">
        <v>29</v>
      </c>
      <c r="E9" s="38" t="str">
        <f ca="1">"La moitié de "&amp;Q9+R9&amp;" est : ____"</f>
        <v>La moitié de 82 est : ____</v>
      </c>
      <c r="F9" s="38"/>
      <c r="G9" s="44"/>
      <c r="H9" s="62">
        <f ca="1">+INT(N9/10)+1-N9/10</f>
        <v>0.39999999999999991</v>
      </c>
      <c r="I9" s="63"/>
      <c r="J9" s="63"/>
      <c r="K9" s="62">
        <f ca="1">+(Q9+R9)/2</f>
        <v>41</v>
      </c>
      <c r="L9" s="61"/>
      <c r="M9" s="61"/>
      <c r="N9" s="58">
        <f ca="1">RANDBETWEEN(1,100)</f>
        <v>26</v>
      </c>
      <c r="O9" s="58"/>
      <c r="P9" s="61"/>
      <c r="Q9" s="58">
        <f ca="1">RANDBETWEEN(0,99)</f>
        <v>82</v>
      </c>
      <c r="R9" s="58"/>
    </row>
    <row r="10" spans="1:18" ht="22.5" customHeight="1" x14ac:dyDescent="0.25">
      <c r="A10" s="14">
        <v>5</v>
      </c>
      <c r="B10" s="38" t="str">
        <f ca="1">"La moitié de "&amp;N10+O10&amp;" est : ____"</f>
        <v>La moitié de 95 est : ____</v>
      </c>
      <c r="C10" s="39"/>
      <c r="D10" s="22">
        <v>30</v>
      </c>
      <c r="E10" s="38" t="str">
        <f ca="1">"Le quadruple de "&amp;Q10&amp;" est : ____"</f>
        <v>Le quadruple de 29 est : ____</v>
      </c>
      <c r="F10" s="38"/>
      <c r="G10" s="44"/>
      <c r="H10" s="62">
        <f ca="1">+(N10+O10)/2</f>
        <v>47.5</v>
      </c>
      <c r="I10" s="63"/>
      <c r="J10" s="63"/>
      <c r="K10" s="62">
        <f ca="1">+Q10*4</f>
        <v>116</v>
      </c>
      <c r="L10" s="61"/>
      <c r="M10" s="61"/>
      <c r="N10" s="58">
        <f ca="1">2*RANDBETWEEN(0,49)+1</f>
        <v>95</v>
      </c>
      <c r="O10" s="58"/>
      <c r="P10" s="61"/>
      <c r="Q10" s="58">
        <f ca="1">RANDBETWEEN(5,45)</f>
        <v>29</v>
      </c>
      <c r="R10" s="58"/>
    </row>
    <row r="11" spans="1:18" ht="22.5" customHeight="1" x14ac:dyDescent="0.25">
      <c r="A11" s="14">
        <v>6</v>
      </c>
      <c r="B11" s="38" t="str">
        <f ca="1">"Le quadruple de "&amp;N11&amp;" est : ____"</f>
        <v>Le quadruple de 11 est : ____</v>
      </c>
      <c r="C11" s="39"/>
      <c r="D11" s="22">
        <v>31</v>
      </c>
      <c r="E11" s="38" t="str">
        <f ca="1">+Q11*10&amp;" x "&amp;R11*10&amp;" = ____"</f>
        <v>20 x 50 = ____</v>
      </c>
      <c r="F11" s="38"/>
      <c r="G11" s="44"/>
      <c r="H11" s="62">
        <f ca="1">+N11*4</f>
        <v>44</v>
      </c>
      <c r="I11" s="62"/>
      <c r="J11" s="62"/>
      <c r="K11" s="62">
        <f ca="1">+Q11*R11*100</f>
        <v>1000</v>
      </c>
      <c r="L11" s="61"/>
      <c r="M11" s="61"/>
      <c r="N11" s="58">
        <f ca="1">RANDBETWEEN(5,45)</f>
        <v>11</v>
      </c>
      <c r="O11" s="58"/>
      <c r="P11" s="61"/>
      <c r="Q11" s="58">
        <f ca="1">RANDBETWEEN(2,9)</f>
        <v>2</v>
      </c>
      <c r="R11" s="58">
        <f ca="1">RANDBETWEEN(2,9)</f>
        <v>5</v>
      </c>
    </row>
    <row r="12" spans="1:18" ht="22.5" customHeight="1" x14ac:dyDescent="0.25">
      <c r="A12" s="14">
        <v>7</v>
      </c>
      <c r="B12" s="38" t="str">
        <f ca="1">+N12*10&amp;" x "&amp;O12&amp;" = ____"</f>
        <v>90 x 6 = ____</v>
      </c>
      <c r="C12" s="39"/>
      <c r="D12" s="22">
        <v>32</v>
      </c>
      <c r="E12" s="38" t="str">
        <f ca="1">+Q12&amp;" : 10 = ____"</f>
        <v>87 : 10 = ____</v>
      </c>
      <c r="F12" s="38"/>
      <c r="G12" s="44"/>
      <c r="H12" s="62">
        <f ca="1">+N12*O12*10</f>
        <v>540</v>
      </c>
      <c r="I12" s="63"/>
      <c r="J12" s="63"/>
      <c r="K12" s="62">
        <f ca="1">+Q12/10</f>
        <v>8.6999999999999993</v>
      </c>
      <c r="L12" s="61"/>
      <c r="M12" s="61"/>
      <c r="N12" s="58">
        <f ca="1">RANDBETWEEN(2,9)</f>
        <v>9</v>
      </c>
      <c r="O12" s="58">
        <f ca="1">RANDBETWEEN(2,9)</f>
        <v>6</v>
      </c>
      <c r="P12" s="61"/>
      <c r="Q12" s="58">
        <f ca="1">RANDBETWEEN(1,99)</f>
        <v>87</v>
      </c>
      <c r="R12" s="58"/>
    </row>
    <row r="13" spans="1:18" ht="22.5" customHeight="1" x14ac:dyDescent="0.25">
      <c r="A13" s="14">
        <v>8</v>
      </c>
      <c r="B13" s="38" t="str">
        <f ca="1">+N13&amp;" : 10 = ____"</f>
        <v>37 : 10 = ____</v>
      </c>
      <c r="C13" s="39"/>
      <c r="D13" s="22">
        <v>33</v>
      </c>
      <c r="E13" s="38" t="str">
        <f ca="1">Q13/10&amp;" + "&amp;R13/10&amp;" = ____"</f>
        <v>2,6 + 8,9 = ____</v>
      </c>
      <c r="F13" s="38"/>
      <c r="G13" s="44"/>
      <c r="H13" s="62">
        <f ca="1">+N13/10</f>
        <v>3.7</v>
      </c>
      <c r="I13" s="63"/>
      <c r="J13" s="63"/>
      <c r="K13" s="62">
        <f ca="1">+(Q13+R13)/10</f>
        <v>11.5</v>
      </c>
      <c r="L13" s="61"/>
      <c r="M13" s="61"/>
      <c r="N13" s="58">
        <f ca="1">RANDBETWEEN(1,99)</f>
        <v>37</v>
      </c>
      <c r="O13" s="58"/>
      <c r="P13" s="61"/>
      <c r="Q13" s="58">
        <f ca="1">RANDBETWEEN(1,200)</f>
        <v>26</v>
      </c>
      <c r="R13" s="58">
        <f ca="1">RANDBETWEEN(1,100)</f>
        <v>89</v>
      </c>
    </row>
    <row r="14" spans="1:18" ht="22.5" customHeight="1" x14ac:dyDescent="0.25">
      <c r="A14" s="14">
        <v>9</v>
      </c>
      <c r="B14" s="38" t="str">
        <f ca="1">N14/10&amp;" + "&amp;O14/10&amp;" = ____"</f>
        <v>12,6 + 0,4 = ____</v>
      </c>
      <c r="C14" s="39"/>
      <c r="D14" s="22">
        <v>34</v>
      </c>
      <c r="E14" s="38" t="str">
        <f ca="1">Q14/100&amp;" + ____ = "&amp;INT(Q14/100)+1</f>
        <v>6,36 + ____ = 7</v>
      </c>
      <c r="F14" s="38"/>
      <c r="G14" s="44"/>
      <c r="H14" s="62">
        <f ca="1">+(N14+O14)/10</f>
        <v>13</v>
      </c>
      <c r="I14" s="63"/>
      <c r="J14" s="63"/>
      <c r="K14" s="62">
        <f ca="1">+INT(Q14/100)+1-Q14/100</f>
        <v>0.63999999999999968</v>
      </c>
      <c r="L14" s="61"/>
      <c r="M14" s="61"/>
      <c r="N14" s="58">
        <f ca="1">RANDBETWEEN(1,200)</f>
        <v>126</v>
      </c>
      <c r="O14" s="58">
        <f ca="1">RANDBETWEEN(1,100)</f>
        <v>4</v>
      </c>
      <c r="P14" s="61"/>
      <c r="Q14" s="58">
        <f ca="1">RANDBETWEEN(10,1000)</f>
        <v>636</v>
      </c>
      <c r="R14" s="58"/>
    </row>
    <row r="15" spans="1:18" ht="22.5" customHeight="1" x14ac:dyDescent="0.25">
      <c r="A15" s="14">
        <v>10</v>
      </c>
      <c r="B15" s="38" t="str">
        <f ca="1">N15/100&amp;" + ____ = "&amp;INT(N15/100)+1</f>
        <v>9,78 + ____ = 10</v>
      </c>
      <c r="C15" s="39"/>
      <c r="D15" s="22">
        <v>35</v>
      </c>
      <c r="E15" s="38" t="str">
        <f ca="1">"La moitié de "&amp;Q15+R15&amp;" est : ____"</f>
        <v>La moitié de 79 est : ____</v>
      </c>
      <c r="F15" s="38"/>
      <c r="G15" s="44"/>
      <c r="H15" s="62">
        <f ca="1">+INT(N15/100)+1-N15/100</f>
        <v>0.22000000000000064</v>
      </c>
      <c r="I15" s="63"/>
      <c r="J15" s="63"/>
      <c r="K15" s="62">
        <f ca="1">+(Q15+R15)/2</f>
        <v>39.5</v>
      </c>
      <c r="L15" s="61"/>
      <c r="M15" s="61"/>
      <c r="N15" s="58">
        <f ca="1">RANDBETWEEN(10,1000)</f>
        <v>978</v>
      </c>
      <c r="O15" s="58"/>
      <c r="P15" s="61"/>
      <c r="Q15" s="58">
        <f ca="1">2*RANDBETWEEN(0,49)+1</f>
        <v>79</v>
      </c>
      <c r="R15" s="58"/>
    </row>
    <row r="16" spans="1:18" ht="22.5" customHeight="1" x14ac:dyDescent="0.25">
      <c r="A16" s="14">
        <v>11</v>
      </c>
      <c r="B16" s="38" t="str">
        <f ca="1">"La moitié de "&amp;N16+O16&amp;" est : ____"</f>
        <v>La moitié de 75 est : ____</v>
      </c>
      <c r="C16" s="39"/>
      <c r="D16" s="22">
        <v>36</v>
      </c>
      <c r="E16" s="38" t="str">
        <f ca="1">"Le quart de "&amp;Q16&amp;" est : ____"</f>
        <v>Le quart de 40 est : ____</v>
      </c>
      <c r="F16" s="58"/>
      <c r="G16" s="44"/>
      <c r="H16" s="62">
        <f ca="1">+(N16+O16)/2</f>
        <v>37.5</v>
      </c>
      <c r="I16" s="63"/>
      <c r="J16" s="63"/>
      <c r="K16" s="62">
        <f ca="1">+Q16/4</f>
        <v>10</v>
      </c>
      <c r="L16" s="61"/>
      <c r="M16" s="61"/>
      <c r="N16" s="58">
        <f ca="1">RANDBETWEEN(0,99)</f>
        <v>75</v>
      </c>
      <c r="O16" s="58"/>
      <c r="P16" s="61"/>
      <c r="Q16" s="58">
        <f ca="1">RANDBETWEEN(5,25)*4</f>
        <v>40</v>
      </c>
      <c r="R16" s="58"/>
    </row>
    <row r="17" spans="1:18" ht="22.5" customHeight="1" x14ac:dyDescent="0.25">
      <c r="A17" s="14">
        <v>12</v>
      </c>
      <c r="B17" s="38" t="str">
        <f ca="1">"Le quadruple de "&amp;N17&amp;" est : ____"</f>
        <v>Le quadruple de 37 est : ____</v>
      </c>
      <c r="C17" s="39"/>
      <c r="D17" s="22">
        <v>37</v>
      </c>
      <c r="E17" s="38" t="str">
        <f ca="1">+Q17*10&amp;" x "&amp;R17&amp;" = ____"</f>
        <v>20 x 2 = ____</v>
      </c>
      <c r="F17" s="38"/>
      <c r="G17" s="44"/>
      <c r="H17" s="62">
        <f ca="1">+N17*4</f>
        <v>148</v>
      </c>
      <c r="I17" s="63"/>
      <c r="J17" s="63"/>
      <c r="K17" s="62">
        <f ca="1">+Q17*R17*10</f>
        <v>40</v>
      </c>
      <c r="L17" s="61"/>
      <c r="M17" s="61"/>
      <c r="N17" s="58">
        <f ca="1">RANDBETWEEN(5,45)</f>
        <v>37</v>
      </c>
      <c r="O17" s="58"/>
      <c r="P17" s="61"/>
      <c r="Q17" s="58">
        <f ca="1">RANDBETWEEN(2,9)</f>
        <v>2</v>
      </c>
      <c r="R17" s="58">
        <f ca="1">RANDBETWEEN(2,9)</f>
        <v>2</v>
      </c>
    </row>
    <row r="18" spans="1:18" ht="22.5" customHeight="1" x14ac:dyDescent="0.25">
      <c r="A18" s="14">
        <v>13</v>
      </c>
      <c r="B18" s="38" t="str">
        <f ca="1">+N18&amp;" x "&amp;O18*10&amp;" = ____"</f>
        <v>4 x 50 = ____</v>
      </c>
      <c r="C18" s="39"/>
      <c r="D18" s="22">
        <v>38</v>
      </c>
      <c r="E18" s="38" t="str">
        <f ca="1">+Q18&amp;" : 10 = ____"</f>
        <v>36 : 10 = ____</v>
      </c>
      <c r="F18" s="38"/>
      <c r="G18" s="44"/>
      <c r="H18" s="62">
        <f ca="1">+N18*O18*10</f>
        <v>200</v>
      </c>
      <c r="I18" s="63"/>
      <c r="J18" s="63"/>
      <c r="K18" s="62">
        <f ca="1">+Q18/10</f>
        <v>3.6</v>
      </c>
      <c r="L18" s="61"/>
      <c r="M18" s="61"/>
      <c r="N18" s="58">
        <f ca="1">RANDBETWEEN(2,9)</f>
        <v>4</v>
      </c>
      <c r="O18" s="58">
        <f ca="1">RANDBETWEEN(2,9)</f>
        <v>5</v>
      </c>
      <c r="P18" s="61"/>
      <c r="Q18" s="58">
        <f ca="1">RANDBETWEEN(1,99)</f>
        <v>36</v>
      </c>
      <c r="R18" s="58"/>
    </row>
    <row r="19" spans="1:18" ht="22.5" customHeight="1" x14ac:dyDescent="0.25">
      <c r="A19" s="14">
        <v>14</v>
      </c>
      <c r="B19" s="38" t="str">
        <f ca="1">+N19&amp;" : 10 = ____"</f>
        <v>18 : 10 = ____</v>
      </c>
      <c r="C19" s="39"/>
      <c r="D19" s="22">
        <v>39</v>
      </c>
      <c r="E19" s="38" t="str">
        <f ca="1">Q19/10&amp;" + "&amp;R19/10&amp;" = ____"</f>
        <v>1,5 + 0,2 = ____</v>
      </c>
      <c r="F19" s="38"/>
      <c r="G19" s="44"/>
      <c r="H19" s="62">
        <f ca="1">+N19/10</f>
        <v>1.8</v>
      </c>
      <c r="I19" s="63"/>
      <c r="J19" s="63"/>
      <c r="K19" s="62">
        <f ca="1">+(Q19+R19)/10</f>
        <v>1.7</v>
      </c>
      <c r="L19" s="61"/>
      <c r="M19" s="61"/>
      <c r="N19" s="58">
        <f ca="1">RANDBETWEEN(1,20)</f>
        <v>18</v>
      </c>
      <c r="O19" s="58"/>
      <c r="P19" s="61"/>
      <c r="Q19" s="58">
        <f ca="1">RANDBETWEEN(1,100)</f>
        <v>15</v>
      </c>
      <c r="R19" s="58">
        <f ca="1">RANDBETWEEN(1,200)</f>
        <v>2</v>
      </c>
    </row>
    <row r="20" spans="1:18" ht="22.5" customHeight="1" x14ac:dyDescent="0.25">
      <c r="A20" s="14">
        <v>15</v>
      </c>
      <c r="B20" s="38" t="str">
        <f ca="1">N20/10&amp;" + "&amp;O20/10&amp;" = ____"</f>
        <v>4,1 + 9,8 = ____</v>
      </c>
      <c r="C20" s="39"/>
      <c r="D20" s="22">
        <v>40</v>
      </c>
      <c r="E20" s="38" t="str">
        <f ca="1">Q20/10&amp;" + ____ = "&amp;INT(Q20/10)+1</f>
        <v>7,3 + ____ = 8</v>
      </c>
      <c r="F20" s="38"/>
      <c r="G20" s="44"/>
      <c r="H20" s="62">
        <f ca="1">+(N20+O20)/10</f>
        <v>13.9</v>
      </c>
      <c r="I20" s="63"/>
      <c r="J20" s="63"/>
      <c r="K20" s="62">
        <f ca="1">+INT(Q20/10)+1-Q20/10</f>
        <v>0.70000000000000018</v>
      </c>
      <c r="L20" s="61"/>
      <c r="M20" s="61"/>
      <c r="N20" s="58">
        <f ca="1">RANDBETWEEN(1,100)</f>
        <v>41</v>
      </c>
      <c r="O20" s="58">
        <f ca="1">RANDBETWEEN(1,100)</f>
        <v>98</v>
      </c>
      <c r="P20" s="61"/>
      <c r="Q20" s="58">
        <f ca="1">RANDBETWEEN(1,100)</f>
        <v>73</v>
      </c>
      <c r="R20" s="58"/>
    </row>
    <row r="21" spans="1:18" ht="22.5" customHeight="1" x14ac:dyDescent="0.25">
      <c r="A21" s="14">
        <v>16</v>
      </c>
      <c r="B21" s="38" t="str">
        <f ca="1">N21/10&amp;" + ____ = "&amp;INT(N21/10)+1</f>
        <v>7,8 + ____ = 8</v>
      </c>
      <c r="C21" s="39"/>
      <c r="D21" s="22">
        <v>41</v>
      </c>
      <c r="E21" s="38" t="str">
        <f ca="1">"La moitié de "&amp;Q21+R21&amp;" est : ____"</f>
        <v>La moitié de 38 est : ____</v>
      </c>
      <c r="F21" s="38"/>
      <c r="G21" s="44"/>
      <c r="H21" s="62">
        <f ca="1">+INT(N21/10)+1-N21/10</f>
        <v>0.20000000000000018</v>
      </c>
      <c r="I21" s="63"/>
      <c r="J21" s="63"/>
      <c r="K21" s="62">
        <f ca="1">+(Q21+R21)/2</f>
        <v>19</v>
      </c>
      <c r="L21" s="61"/>
      <c r="M21" s="61"/>
      <c r="N21" s="58">
        <f ca="1">RANDBETWEEN(1,100)</f>
        <v>78</v>
      </c>
      <c r="O21" s="58"/>
      <c r="P21" s="61"/>
      <c r="Q21" s="58">
        <f ca="1">RANDBETWEEN(0,99)</f>
        <v>38</v>
      </c>
      <c r="R21" s="58"/>
    </row>
    <row r="22" spans="1:18" ht="22.5" customHeight="1" x14ac:dyDescent="0.25">
      <c r="A22" s="14">
        <v>17</v>
      </c>
      <c r="B22" s="38" t="str">
        <f ca="1">"La moitié de "&amp;N22+O22&amp;" est : ____"</f>
        <v>La moitié de 57 est : ____</v>
      </c>
      <c r="C22" s="39"/>
      <c r="D22" s="22">
        <v>42</v>
      </c>
      <c r="E22" s="38" t="str">
        <f ca="1">"Le quadruple de "&amp;Q22&amp;" est : ____"</f>
        <v>Le quadruple de 9 est : ____</v>
      </c>
      <c r="F22" s="38"/>
      <c r="G22" s="44"/>
      <c r="H22" s="62">
        <f ca="1">+(N22+O22)/2</f>
        <v>28.5</v>
      </c>
      <c r="I22" s="63"/>
      <c r="J22" s="63"/>
      <c r="K22" s="62">
        <f ca="1">+Q22*4</f>
        <v>36</v>
      </c>
      <c r="L22" s="61"/>
      <c r="M22" s="61"/>
      <c r="N22" s="58">
        <f ca="1">2*RANDBETWEEN(0,49)+1</f>
        <v>57</v>
      </c>
      <c r="O22" s="58"/>
      <c r="P22" s="61"/>
      <c r="Q22" s="58">
        <f ca="1">RANDBETWEEN(5,45)</f>
        <v>9</v>
      </c>
      <c r="R22" s="58"/>
    </row>
    <row r="23" spans="1:18" ht="22.5" customHeight="1" x14ac:dyDescent="0.25">
      <c r="A23" s="14">
        <v>18</v>
      </c>
      <c r="B23" s="38" t="str">
        <f ca="1">"Le quart de "&amp;N23&amp;" est : ____"</f>
        <v>Le quart de 44 est : ____</v>
      </c>
      <c r="C23" s="39"/>
      <c r="D23" s="22">
        <v>43</v>
      </c>
      <c r="E23" s="38" t="str">
        <f ca="1">+Q23&amp;" x "&amp;R23*10&amp;" = ____"</f>
        <v>7 x 40 = ____</v>
      </c>
      <c r="F23" s="38"/>
      <c r="G23" s="44"/>
      <c r="H23" s="62">
        <f ca="1">+N23/4</f>
        <v>11</v>
      </c>
      <c r="I23" s="63"/>
      <c r="J23" s="63"/>
      <c r="K23" s="62">
        <f ca="1">+Q23*R23*10</f>
        <v>280</v>
      </c>
      <c r="L23" s="61"/>
      <c r="M23" s="61"/>
      <c r="N23" s="58">
        <f ca="1">RANDBETWEEN(5,25)*4</f>
        <v>44</v>
      </c>
      <c r="O23" s="58"/>
      <c r="P23" s="61"/>
      <c r="Q23" s="58">
        <f ca="1">RANDBETWEEN(2,9)</f>
        <v>7</v>
      </c>
      <c r="R23" s="58">
        <f ca="1">RANDBETWEEN(2,9)</f>
        <v>4</v>
      </c>
    </row>
    <row r="24" spans="1:18" ht="22.5" customHeight="1" x14ac:dyDescent="0.25">
      <c r="A24" s="14">
        <v>19</v>
      </c>
      <c r="B24" s="38" t="str">
        <f ca="1">+N24*10&amp;" x "&amp;O24&amp;" = ____"</f>
        <v>60 x 5 = ____</v>
      </c>
      <c r="C24" s="39"/>
      <c r="D24" s="22">
        <v>44</v>
      </c>
      <c r="E24" s="38" t="str">
        <f ca="1">+Q24&amp;" : 10 = ____"</f>
        <v>5 : 10 = ____</v>
      </c>
      <c r="F24" s="38"/>
      <c r="G24" s="44"/>
      <c r="H24" s="62">
        <f ca="1">+N24*O24*10</f>
        <v>300</v>
      </c>
      <c r="I24" s="63"/>
      <c r="J24" s="63"/>
      <c r="K24" s="62">
        <f ca="1">+Q24/10</f>
        <v>0.5</v>
      </c>
      <c r="L24" s="61"/>
      <c r="M24" s="61"/>
      <c r="N24" s="58">
        <f ca="1">RANDBETWEEN(2,9)</f>
        <v>6</v>
      </c>
      <c r="O24" s="58">
        <f ca="1">RANDBETWEEN(2,9)</f>
        <v>5</v>
      </c>
      <c r="P24" s="61"/>
      <c r="Q24" s="58">
        <f ca="1">RANDBETWEEN(1,20)</f>
        <v>5</v>
      </c>
      <c r="R24" s="58"/>
    </row>
    <row r="25" spans="1:18" ht="22.5" customHeight="1" x14ac:dyDescent="0.25">
      <c r="A25" s="14">
        <v>20</v>
      </c>
      <c r="B25" s="38" t="str">
        <f ca="1">+N25&amp;" : 10 = ____"</f>
        <v>68 : 10 = ____</v>
      </c>
      <c r="C25" s="39"/>
      <c r="D25" s="22">
        <v>45</v>
      </c>
      <c r="E25" s="38" t="str">
        <f ca="1">Q25/10&amp;" + "&amp;R25/10&amp;" = ____"</f>
        <v>0,6 + 5,2 = ____</v>
      </c>
      <c r="F25" s="38"/>
      <c r="G25" s="44"/>
      <c r="H25" s="62">
        <f ca="1">+N25/10</f>
        <v>6.8</v>
      </c>
      <c r="I25" s="63"/>
      <c r="J25" s="63"/>
      <c r="K25" s="62">
        <f ca="1">+(Q25+R25)/10</f>
        <v>5.8</v>
      </c>
      <c r="L25" s="61"/>
      <c r="M25" s="61"/>
      <c r="N25" s="58">
        <f ca="1">RANDBETWEEN(1,99)</f>
        <v>68</v>
      </c>
      <c r="O25" s="58">
        <f ca="1">RANDBETWEEN(6,9)</f>
        <v>6</v>
      </c>
      <c r="P25" s="61"/>
      <c r="Q25" s="58">
        <f ca="1">RANDBETWEEN(1,200)</f>
        <v>6</v>
      </c>
      <c r="R25" s="58">
        <f ca="1">RANDBETWEEN(1,100)</f>
        <v>52</v>
      </c>
    </row>
    <row r="26" spans="1:18" ht="22.5" customHeight="1" x14ac:dyDescent="0.25">
      <c r="A26" s="14">
        <v>21</v>
      </c>
      <c r="B26" s="38" t="str">
        <f ca="1">N26/10&amp;" + "&amp;O26/10&amp;" = ____"</f>
        <v>7,5 + 5,6 = ____</v>
      </c>
      <c r="C26" s="39"/>
      <c r="D26" s="22">
        <v>46</v>
      </c>
      <c r="E26" s="38" t="str">
        <f ca="1">Q26/100&amp;" + ____ = "&amp;INT(Q26/100)+1</f>
        <v>0,15 + ____ = 1</v>
      </c>
      <c r="F26" s="40"/>
      <c r="G26" s="45"/>
      <c r="H26" s="62">
        <f ca="1">+(N26+O26)/10</f>
        <v>13.1</v>
      </c>
      <c r="I26" s="63"/>
      <c r="J26" s="63"/>
      <c r="K26" s="62">
        <f ca="1">+INT(Q26/100)+1-Q26/100</f>
        <v>0.85</v>
      </c>
      <c r="L26" s="61"/>
      <c r="M26" s="61"/>
      <c r="N26" s="58">
        <f ca="1">RANDBETWEEN(1,100)</f>
        <v>75</v>
      </c>
      <c r="O26" s="58">
        <f ca="1">RANDBETWEEN(1,100)</f>
        <v>56</v>
      </c>
      <c r="P26" s="61"/>
      <c r="Q26" s="58">
        <f ca="1">RANDBETWEEN(10,1000)</f>
        <v>15</v>
      </c>
      <c r="R26" s="58"/>
    </row>
    <row r="27" spans="1:18" ht="22.5" customHeight="1" x14ac:dyDescent="0.25">
      <c r="A27" s="14">
        <v>22</v>
      </c>
      <c r="B27" s="38" t="str">
        <f ca="1">N27/100&amp;" + ____ = "&amp;INT(N27/100)+1</f>
        <v>4,58 + ____ = 5</v>
      </c>
      <c r="C27" s="39"/>
      <c r="D27" s="22">
        <v>47</v>
      </c>
      <c r="E27" s="38" t="str">
        <f ca="1">"La moitié de "&amp;Q27+R27&amp;" est : ____"</f>
        <v>La moitié de 83 est : ____</v>
      </c>
      <c r="F27" s="40"/>
      <c r="G27" s="45"/>
      <c r="H27" s="62">
        <f ca="1">+INT(N27/100)+1-N27/100</f>
        <v>0.41999999999999993</v>
      </c>
      <c r="I27" s="63"/>
      <c r="J27" s="63"/>
      <c r="K27" s="62">
        <f ca="1">+(Q27+R27)/2</f>
        <v>41.5</v>
      </c>
      <c r="L27" s="61"/>
      <c r="M27" s="61"/>
      <c r="N27" s="58">
        <f ca="1">RANDBETWEEN(10,1000)</f>
        <v>458</v>
      </c>
      <c r="O27" s="58"/>
      <c r="P27" s="61"/>
      <c r="Q27" s="58">
        <f ca="1">RANDBETWEEN(0,99)</f>
        <v>83</v>
      </c>
      <c r="R27" s="58"/>
    </row>
    <row r="28" spans="1:18" ht="22.5" customHeight="1" x14ac:dyDescent="0.25">
      <c r="A28" s="14">
        <v>23</v>
      </c>
      <c r="B28" s="38" t="str">
        <f ca="1">"La moitié de "&amp;N28+O28&amp;" est : ____"</f>
        <v>La moitié de 89 est : ____</v>
      </c>
      <c r="C28" s="39"/>
      <c r="D28" s="22">
        <v>48</v>
      </c>
      <c r="E28" s="38" t="str">
        <f ca="1">"Le quart de "&amp;Q28&amp;" est : ____"</f>
        <v>Le quart de 72 est : ____</v>
      </c>
      <c r="F28" s="40"/>
      <c r="G28" s="45"/>
      <c r="H28" s="62">
        <f ca="1">+(N28+O28)/2</f>
        <v>44.5</v>
      </c>
      <c r="I28" s="63"/>
      <c r="J28" s="63"/>
      <c r="K28" s="62">
        <f ca="1">+Q28/4</f>
        <v>18</v>
      </c>
      <c r="L28" s="61"/>
      <c r="M28" s="61"/>
      <c r="N28" s="58">
        <f ca="1">RANDBETWEEN(0,99)</f>
        <v>89</v>
      </c>
      <c r="O28" s="58"/>
      <c r="P28" s="61"/>
      <c r="Q28" s="58">
        <f ca="1">RANDBETWEEN(5,25)*4</f>
        <v>72</v>
      </c>
      <c r="R28" s="58"/>
    </row>
    <row r="29" spans="1:18" ht="22.5" customHeight="1" x14ac:dyDescent="0.25">
      <c r="A29" s="14">
        <v>24</v>
      </c>
      <c r="B29" s="38" t="str">
        <f ca="1">"Le quart de "&amp;N29&amp;" est : ____"</f>
        <v>Le quart de 44 est : ____</v>
      </c>
      <c r="C29" s="39"/>
      <c r="D29" s="22">
        <v>49</v>
      </c>
      <c r="E29" s="38" t="str">
        <f ca="1">+Q29*10&amp;" x "&amp;R29&amp;" = ____"</f>
        <v>30 x 9 = ____</v>
      </c>
      <c r="F29" s="40"/>
      <c r="G29" s="45"/>
      <c r="H29" s="62">
        <f ca="1">+N29/4</f>
        <v>11</v>
      </c>
      <c r="I29" s="63"/>
      <c r="J29" s="63"/>
      <c r="K29" s="62">
        <f ca="1">+Q29*R29*10</f>
        <v>270</v>
      </c>
      <c r="L29" s="61"/>
      <c r="M29" s="61"/>
      <c r="N29" s="58">
        <f ca="1">RANDBETWEEN(5,25)*4</f>
        <v>44</v>
      </c>
      <c r="O29" s="58"/>
      <c r="P29" s="61"/>
      <c r="Q29" s="58">
        <f ca="1">RANDBETWEEN(2,9)</f>
        <v>3</v>
      </c>
      <c r="R29" s="58">
        <f ca="1">RANDBETWEEN(2,9)</f>
        <v>9</v>
      </c>
    </row>
    <row r="30" spans="1:18" ht="22.5" customHeight="1" x14ac:dyDescent="0.25">
      <c r="A30" s="14">
        <v>25</v>
      </c>
      <c r="B30" s="38" t="str">
        <f ca="1">+N30&amp;" x "&amp;O30*10&amp;" = ____"</f>
        <v>9 x 40 = ____</v>
      </c>
      <c r="C30" s="39"/>
      <c r="D30" s="22">
        <v>50</v>
      </c>
      <c r="E30" s="38" t="str">
        <f ca="1">+Q30&amp;" : 10 = ____"</f>
        <v>42 : 10 = ____</v>
      </c>
      <c r="F30" s="40"/>
      <c r="G30" s="45"/>
      <c r="H30" s="62">
        <f ca="1">+N30*O30*10</f>
        <v>360</v>
      </c>
      <c r="I30" s="63"/>
      <c r="J30" s="63"/>
      <c r="K30" s="62">
        <f ca="1">+Q30/10</f>
        <v>4.2</v>
      </c>
      <c r="L30" s="61"/>
      <c r="M30" s="61"/>
      <c r="N30" s="58">
        <f ca="1">RANDBETWEEN(2,9)</f>
        <v>9</v>
      </c>
      <c r="O30" s="58">
        <f ca="1">RANDBETWEEN(2,9)</f>
        <v>4</v>
      </c>
      <c r="P30" s="61"/>
      <c r="Q30" s="58">
        <f ca="1">RANDBETWEEN(1,99)</f>
        <v>42</v>
      </c>
      <c r="R30" s="58"/>
    </row>
    <row r="31" spans="1:18" x14ac:dyDescent="0.25">
      <c r="A31" s="10"/>
      <c r="B31" s="38"/>
      <c r="C31" s="33"/>
      <c r="D31" s="35"/>
      <c r="E31" s="34"/>
      <c r="F31" s="34"/>
      <c r="G31" s="43"/>
      <c r="H31" s="46"/>
      <c r="Q31" s="31"/>
      <c r="R31" s="31"/>
    </row>
    <row r="32" spans="1:18" x14ac:dyDescent="0.25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 x14ac:dyDescent="0.25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 x14ac:dyDescent="0.25">
      <c r="A34" s="67"/>
      <c r="B34" s="67"/>
      <c r="C34" s="34"/>
      <c r="D34" s="35"/>
      <c r="E34" s="34"/>
      <c r="F34" s="34"/>
      <c r="G34" s="43"/>
      <c r="H34" s="46"/>
      <c r="Q34" s="31"/>
      <c r="R34" s="31"/>
    </row>
    <row r="35" spans="1:18" x14ac:dyDescent="0.25">
      <c r="A35" s="67"/>
      <c r="B35" s="67"/>
      <c r="C35" s="34"/>
      <c r="D35" s="35"/>
      <c r="E35" s="34"/>
      <c r="F35" s="34"/>
      <c r="G35" s="43"/>
      <c r="H35" s="46"/>
      <c r="Q35" s="31"/>
      <c r="R35" s="31"/>
    </row>
    <row r="36" spans="1:18" x14ac:dyDescent="0.25">
      <c r="A36" s="66"/>
      <c r="B36" s="66"/>
      <c r="C36" s="34"/>
      <c r="D36" s="35"/>
      <c r="E36" s="34"/>
      <c r="F36" s="34"/>
      <c r="G36" s="43"/>
    </row>
    <row r="37" spans="1:18" x14ac:dyDescent="0.25">
      <c r="A37" s="67"/>
      <c r="B37" s="67"/>
      <c r="C37" s="34"/>
      <c r="D37" s="35"/>
      <c r="E37" s="34"/>
      <c r="F37" s="34"/>
      <c r="G37" s="43"/>
    </row>
    <row r="38" spans="1:18" x14ac:dyDescent="0.25">
      <c r="A38" s="67"/>
      <c r="B38" s="67"/>
      <c r="C38" s="34"/>
      <c r="D38" s="35"/>
      <c r="E38" s="34"/>
      <c r="F38" s="34"/>
      <c r="G38" s="43"/>
    </row>
    <row r="39" spans="1:18" x14ac:dyDescent="0.25">
      <c r="D39" s="36"/>
    </row>
    <row r="40" spans="1:18" x14ac:dyDescent="0.25">
      <c r="D40" s="36"/>
    </row>
    <row r="41" spans="1:18" x14ac:dyDescent="0.25">
      <c r="D41" s="36"/>
    </row>
    <row r="42" spans="1:18" x14ac:dyDescent="0.25">
      <c r="D42" s="36"/>
    </row>
    <row r="43" spans="1:18" x14ac:dyDescent="0.25">
      <c r="B43" s="37"/>
      <c r="D43" s="36"/>
    </row>
    <row r="44" spans="1:18" x14ac:dyDescent="0.25">
      <c r="D44" s="36"/>
    </row>
    <row r="45" spans="1:18" x14ac:dyDescent="0.25">
      <c r="D45" s="36"/>
    </row>
    <row r="46" spans="1:18" x14ac:dyDescent="0.25">
      <c r="D46" s="36"/>
    </row>
    <row r="47" spans="1:18" x14ac:dyDescent="0.25">
      <c r="D47" s="36"/>
    </row>
    <row r="48" spans="1:18" x14ac:dyDescent="0.25">
      <c r="D48" s="36"/>
    </row>
    <row r="49" spans="4:4" x14ac:dyDescent="0.25">
      <c r="D49" s="36"/>
    </row>
    <row r="50" spans="4:4" x14ac:dyDescent="0.25">
      <c r="D50" s="36"/>
    </row>
    <row r="51" spans="4:4" x14ac:dyDescent="0.25">
      <c r="D51" s="36"/>
    </row>
    <row r="52" spans="4:4" x14ac:dyDescent="0.25">
      <c r="D52" s="36"/>
    </row>
    <row r="53" spans="4:4" x14ac:dyDescent="0.25">
      <c r="D53" s="36"/>
    </row>
    <row r="54" spans="4:4" x14ac:dyDescent="0.25">
      <c r="D54" s="36"/>
    </row>
    <row r="55" spans="4:4" x14ac:dyDescent="0.25">
      <c r="D55" s="36"/>
    </row>
    <row r="56" spans="4:4" x14ac:dyDescent="0.25">
      <c r="D56" s="36"/>
    </row>
    <row r="57" spans="4:4" x14ac:dyDescent="0.25">
      <c r="D57" s="36"/>
    </row>
    <row r="58" spans="4:4" x14ac:dyDescent="0.25">
      <c r="D58" s="36"/>
    </row>
    <row r="59" spans="4:4" x14ac:dyDescent="0.25">
      <c r="D59" s="36"/>
    </row>
    <row r="60" spans="4:4" x14ac:dyDescent="0.25">
      <c r="D60" s="36"/>
    </row>
    <row r="61" spans="4:4" x14ac:dyDescent="0.25">
      <c r="D61" s="36"/>
    </row>
    <row r="62" spans="4:4" x14ac:dyDescent="0.25">
      <c r="D62" s="36"/>
    </row>
    <row r="63" spans="4:4" x14ac:dyDescent="0.25">
      <c r="D63" s="36"/>
    </row>
    <row r="64" spans="4:4" x14ac:dyDescent="0.25">
      <c r="D64" s="36"/>
    </row>
    <row r="65" spans="4:4" x14ac:dyDescent="0.25">
      <c r="D65" s="36"/>
    </row>
    <row r="66" spans="4:4" x14ac:dyDescent="0.25">
      <c r="D66" s="36"/>
    </row>
    <row r="67" spans="4:4" x14ac:dyDescent="0.25">
      <c r="D67" s="36"/>
    </row>
    <row r="68" spans="4:4" x14ac:dyDescent="0.25">
      <c r="D68" s="36"/>
    </row>
    <row r="69" spans="4:4" x14ac:dyDescent="0.25">
      <c r="D69" s="36"/>
    </row>
    <row r="70" spans="4:4" x14ac:dyDescent="0.25">
      <c r="D70" s="36"/>
    </row>
    <row r="71" spans="4:4" x14ac:dyDescent="0.25">
      <c r="D71" s="36"/>
    </row>
    <row r="72" spans="4:4" x14ac:dyDescent="0.25">
      <c r="D72" s="36"/>
    </row>
    <row r="73" spans="4:4" x14ac:dyDescent="0.25">
      <c r="D73" s="36"/>
    </row>
    <row r="74" spans="4:4" x14ac:dyDescent="0.25">
      <c r="D74" s="36"/>
    </row>
    <row r="75" spans="4:4" x14ac:dyDescent="0.25">
      <c r="D75" s="36"/>
    </row>
    <row r="76" spans="4:4" x14ac:dyDescent="0.25">
      <c r="D76" s="36"/>
    </row>
    <row r="77" spans="4:4" x14ac:dyDescent="0.25">
      <c r="D77" s="36"/>
    </row>
    <row r="78" spans="4:4" x14ac:dyDescent="0.25">
      <c r="D78" s="36"/>
    </row>
    <row r="79" spans="4:4" x14ac:dyDescent="0.25">
      <c r="D79" s="36"/>
    </row>
    <row r="80" spans="4:4" x14ac:dyDescent="0.25">
      <c r="D80" s="36"/>
    </row>
    <row r="81" spans="4:4" x14ac:dyDescent="0.25">
      <c r="D81" s="36"/>
    </row>
    <row r="82" spans="4:4" x14ac:dyDescent="0.25">
      <c r="D82" s="36"/>
    </row>
    <row r="83" spans="4:4" x14ac:dyDescent="0.25">
      <c r="D83" s="36"/>
    </row>
    <row r="84" spans="4:4" x14ac:dyDescent="0.25">
      <c r="D84" s="36"/>
    </row>
    <row r="85" spans="4:4" x14ac:dyDescent="0.25">
      <c r="D85" s="36"/>
    </row>
    <row r="86" spans="4:4" x14ac:dyDescent="0.25">
      <c r="D86" s="36"/>
    </row>
    <row r="87" spans="4:4" x14ac:dyDescent="0.25">
      <c r="D87" s="36"/>
    </row>
    <row r="88" spans="4:4" x14ac:dyDescent="0.25">
      <c r="D88" s="36"/>
    </row>
    <row r="89" spans="4:4" x14ac:dyDescent="0.25">
      <c r="D89" s="36"/>
    </row>
    <row r="90" spans="4:4" x14ac:dyDescent="0.25">
      <c r="D90" s="36"/>
    </row>
    <row r="91" spans="4:4" x14ac:dyDescent="0.25">
      <c r="D91" s="36"/>
    </row>
    <row r="92" spans="4:4" x14ac:dyDescent="0.25">
      <c r="D92" s="36"/>
    </row>
    <row r="93" spans="4:4" x14ac:dyDescent="0.25">
      <c r="D93" s="36"/>
    </row>
    <row r="94" spans="4:4" x14ac:dyDescent="0.25">
      <c r="D94" s="36"/>
    </row>
    <row r="95" spans="4:4" x14ac:dyDescent="0.25">
      <c r="D95" s="36"/>
    </row>
    <row r="96" spans="4:4" x14ac:dyDescent="0.25">
      <c r="D96" s="36"/>
    </row>
    <row r="97" spans="4:4" x14ac:dyDescent="0.25">
      <c r="D97" s="36"/>
    </row>
    <row r="98" spans="4:4" x14ac:dyDescent="0.25">
      <c r="D98" s="36"/>
    </row>
    <row r="99" spans="4:4" x14ac:dyDescent="0.25">
      <c r="D99" s="36"/>
    </row>
    <row r="100" spans="4:4" x14ac:dyDescent="0.25">
      <c r="D100" s="36"/>
    </row>
    <row r="101" spans="4:4" x14ac:dyDescent="0.25">
      <c r="D101" s="36"/>
    </row>
    <row r="102" spans="4:4" x14ac:dyDescent="0.25">
      <c r="D102" s="36"/>
    </row>
    <row r="103" spans="4:4" x14ac:dyDescent="0.25">
      <c r="D103" s="36"/>
    </row>
    <row r="104" spans="4:4" x14ac:dyDescent="0.25">
      <c r="D104" s="36"/>
    </row>
    <row r="105" spans="4:4" x14ac:dyDescent="0.25">
      <c r="D105" s="36"/>
    </row>
    <row r="106" spans="4:4" x14ac:dyDescent="0.25">
      <c r="D106" s="36"/>
    </row>
    <row r="107" spans="4:4" x14ac:dyDescent="0.25">
      <c r="D107" s="36"/>
    </row>
    <row r="108" spans="4:4" x14ac:dyDescent="0.25">
      <c r="D108" s="36"/>
    </row>
    <row r="109" spans="4:4" x14ac:dyDescent="0.25">
      <c r="D109" s="36"/>
    </row>
    <row r="110" spans="4:4" x14ac:dyDescent="0.25">
      <c r="D110" s="36"/>
    </row>
    <row r="111" spans="4:4" x14ac:dyDescent="0.25">
      <c r="D111" s="36"/>
    </row>
    <row r="112" spans="4:4" x14ac:dyDescent="0.25">
      <c r="D112" s="36"/>
    </row>
    <row r="113" spans="4:4" x14ac:dyDescent="0.25">
      <c r="D113" s="36"/>
    </row>
    <row r="114" spans="4:4" x14ac:dyDescent="0.25">
      <c r="D114" s="36"/>
    </row>
    <row r="115" spans="4:4" x14ac:dyDescent="0.25">
      <c r="D115" s="36"/>
    </row>
    <row r="116" spans="4:4" x14ac:dyDescent="0.25">
      <c r="D116" s="36"/>
    </row>
    <row r="117" spans="4:4" x14ac:dyDescent="0.25">
      <c r="D117" s="36"/>
    </row>
    <row r="118" spans="4:4" x14ac:dyDescent="0.25">
      <c r="D118" s="36"/>
    </row>
    <row r="119" spans="4:4" x14ac:dyDescent="0.25">
      <c r="D119" s="36"/>
    </row>
    <row r="120" spans="4:4" x14ac:dyDescent="0.25">
      <c r="D120" s="36"/>
    </row>
    <row r="121" spans="4:4" x14ac:dyDescent="0.25">
      <c r="D121" s="36"/>
    </row>
    <row r="122" spans="4:4" x14ac:dyDescent="0.25">
      <c r="D122" s="36"/>
    </row>
    <row r="123" spans="4:4" x14ac:dyDescent="0.25">
      <c r="D123" s="36"/>
    </row>
    <row r="124" spans="4:4" x14ac:dyDescent="0.25">
      <c r="D124" s="36"/>
    </row>
    <row r="125" spans="4:4" x14ac:dyDescent="0.25">
      <c r="D125" s="36"/>
    </row>
    <row r="126" spans="4:4" x14ac:dyDescent="0.25">
      <c r="D126" s="36"/>
    </row>
    <row r="127" spans="4:4" x14ac:dyDescent="0.25">
      <c r="D127" s="36"/>
    </row>
    <row r="128" spans="4:4" x14ac:dyDescent="0.25">
      <c r="D128" s="36"/>
    </row>
    <row r="129" spans="4:4" x14ac:dyDescent="0.25">
      <c r="D129" s="36"/>
    </row>
    <row r="130" spans="4:4" x14ac:dyDescent="0.25">
      <c r="D130" s="36"/>
    </row>
    <row r="131" spans="4:4" x14ac:dyDescent="0.25">
      <c r="D131" s="36"/>
    </row>
    <row r="132" spans="4:4" x14ac:dyDescent="0.25">
      <c r="D132" s="36"/>
    </row>
    <row r="133" spans="4:4" x14ac:dyDescent="0.25">
      <c r="D133" s="36"/>
    </row>
    <row r="134" spans="4:4" x14ac:dyDescent="0.25">
      <c r="D134" s="36"/>
    </row>
    <row r="135" spans="4:4" x14ac:dyDescent="0.25">
      <c r="D135" s="36"/>
    </row>
    <row r="136" spans="4:4" x14ac:dyDescent="0.25">
      <c r="D136" s="36"/>
    </row>
    <row r="137" spans="4:4" x14ac:dyDescent="0.25">
      <c r="D137" s="36"/>
    </row>
    <row r="138" spans="4:4" x14ac:dyDescent="0.25">
      <c r="D138" s="36"/>
    </row>
    <row r="139" spans="4:4" x14ac:dyDescent="0.25">
      <c r="D139" s="36"/>
    </row>
    <row r="140" spans="4:4" x14ac:dyDescent="0.25">
      <c r="D140" s="36"/>
    </row>
    <row r="141" spans="4:4" x14ac:dyDescent="0.25">
      <c r="D141" s="36"/>
    </row>
    <row r="142" spans="4:4" x14ac:dyDescent="0.25">
      <c r="D142" s="36"/>
    </row>
    <row r="143" spans="4:4" x14ac:dyDescent="0.25">
      <c r="D143" s="36"/>
    </row>
    <row r="144" spans="4:4" x14ac:dyDescent="0.25">
      <c r="D144" s="36"/>
    </row>
    <row r="145" spans="4:4" x14ac:dyDescent="0.25">
      <c r="D145" s="36"/>
    </row>
    <row r="146" spans="4:4" x14ac:dyDescent="0.25">
      <c r="D146" s="36"/>
    </row>
    <row r="147" spans="4:4" x14ac:dyDescent="0.25">
      <c r="D147" s="36"/>
    </row>
    <row r="148" spans="4:4" x14ac:dyDescent="0.25">
      <c r="D148" s="36"/>
    </row>
    <row r="149" spans="4:4" x14ac:dyDescent="0.25">
      <c r="D149" s="36"/>
    </row>
    <row r="150" spans="4:4" x14ac:dyDescent="0.25">
      <c r="D150" s="36"/>
    </row>
    <row r="151" spans="4:4" x14ac:dyDescent="0.25">
      <c r="D151" s="36"/>
    </row>
    <row r="152" spans="4:4" x14ac:dyDescent="0.25">
      <c r="D152" s="36"/>
    </row>
    <row r="153" spans="4:4" x14ac:dyDescent="0.25">
      <c r="D153" s="36"/>
    </row>
    <row r="154" spans="4:4" x14ac:dyDescent="0.25">
      <c r="D154" s="36"/>
    </row>
    <row r="155" spans="4:4" x14ac:dyDescent="0.25">
      <c r="D155" s="36"/>
    </row>
    <row r="156" spans="4:4" x14ac:dyDescent="0.25">
      <c r="D156" s="36"/>
    </row>
    <row r="157" spans="4:4" x14ac:dyDescent="0.25">
      <c r="D157" s="36"/>
    </row>
    <row r="158" spans="4:4" x14ac:dyDescent="0.25">
      <c r="D158" s="36"/>
    </row>
    <row r="159" spans="4:4" x14ac:dyDescent="0.25">
      <c r="D159" s="36"/>
    </row>
    <row r="160" spans="4:4" x14ac:dyDescent="0.25">
      <c r="D160" s="36"/>
    </row>
    <row r="161" spans="4:4" x14ac:dyDescent="0.25">
      <c r="D161" s="36"/>
    </row>
    <row r="162" spans="4:4" x14ac:dyDescent="0.25">
      <c r="D162" s="36"/>
    </row>
    <row r="163" spans="4:4" x14ac:dyDescent="0.25">
      <c r="D163" s="36"/>
    </row>
    <row r="164" spans="4:4" x14ac:dyDescent="0.25">
      <c r="D164" s="36"/>
    </row>
    <row r="165" spans="4:4" x14ac:dyDescent="0.25">
      <c r="D165" s="36"/>
    </row>
    <row r="166" spans="4:4" x14ac:dyDescent="0.25">
      <c r="D166" s="36"/>
    </row>
    <row r="167" spans="4:4" x14ac:dyDescent="0.25">
      <c r="D167" s="36"/>
    </row>
    <row r="168" spans="4:4" x14ac:dyDescent="0.25">
      <c r="D168" s="36"/>
    </row>
    <row r="169" spans="4:4" x14ac:dyDescent="0.25">
      <c r="D169" s="36"/>
    </row>
    <row r="170" spans="4:4" x14ac:dyDescent="0.25">
      <c r="D170" s="36"/>
    </row>
    <row r="171" spans="4:4" x14ac:dyDescent="0.25">
      <c r="D171" s="36"/>
    </row>
    <row r="172" spans="4:4" x14ac:dyDescent="0.25">
      <c r="D172" s="36"/>
    </row>
    <row r="173" spans="4:4" x14ac:dyDescent="0.25">
      <c r="D173" s="36"/>
    </row>
    <row r="174" spans="4:4" x14ac:dyDescent="0.25">
      <c r="D174" s="36"/>
    </row>
    <row r="175" spans="4:4" x14ac:dyDescent="0.25">
      <c r="D175" s="36"/>
    </row>
    <row r="176" spans="4:4" x14ac:dyDescent="0.25">
      <c r="D176" s="36"/>
    </row>
    <row r="177" spans="4:4" x14ac:dyDescent="0.25">
      <c r="D177" s="36"/>
    </row>
    <row r="178" spans="4:4" x14ac:dyDescent="0.25">
      <c r="D178" s="36"/>
    </row>
    <row r="179" spans="4:4" x14ac:dyDescent="0.25">
      <c r="D179" s="36"/>
    </row>
    <row r="180" spans="4:4" x14ac:dyDescent="0.25">
      <c r="D180" s="36"/>
    </row>
    <row r="181" spans="4:4" x14ac:dyDescent="0.25">
      <c r="D181" s="36"/>
    </row>
    <row r="182" spans="4:4" x14ac:dyDescent="0.25">
      <c r="D182" s="36"/>
    </row>
    <row r="183" spans="4:4" x14ac:dyDescent="0.25">
      <c r="D183" s="36"/>
    </row>
    <row r="184" spans="4:4" x14ac:dyDescent="0.25">
      <c r="D184" s="36"/>
    </row>
    <row r="185" spans="4:4" x14ac:dyDescent="0.25">
      <c r="D185" s="36"/>
    </row>
    <row r="186" spans="4:4" x14ac:dyDescent="0.25">
      <c r="D186" s="36"/>
    </row>
    <row r="187" spans="4:4" x14ac:dyDescent="0.25">
      <c r="D187" s="36"/>
    </row>
    <row r="188" spans="4:4" x14ac:dyDescent="0.25">
      <c r="D188" s="36"/>
    </row>
    <row r="189" spans="4:4" x14ac:dyDescent="0.25">
      <c r="D189" s="36"/>
    </row>
    <row r="190" spans="4:4" x14ac:dyDescent="0.25">
      <c r="D190" s="36"/>
    </row>
    <row r="191" spans="4:4" x14ac:dyDescent="0.25">
      <c r="D191" s="36"/>
    </row>
    <row r="192" spans="4:4" x14ac:dyDescent="0.25">
      <c r="D192" s="36"/>
    </row>
    <row r="193" spans="4:4" x14ac:dyDescent="0.25">
      <c r="D193" s="36"/>
    </row>
    <row r="194" spans="4:4" x14ac:dyDescent="0.25">
      <c r="D194" s="36"/>
    </row>
    <row r="195" spans="4:4" x14ac:dyDescent="0.25">
      <c r="D195" s="36"/>
    </row>
    <row r="196" spans="4:4" x14ac:dyDescent="0.25">
      <c r="D196" s="36"/>
    </row>
    <row r="197" spans="4:4" x14ac:dyDescent="0.25">
      <c r="D197" s="36"/>
    </row>
    <row r="198" spans="4:4" x14ac:dyDescent="0.25">
      <c r="D198" s="36"/>
    </row>
    <row r="199" spans="4:4" x14ac:dyDescent="0.25">
      <c r="D199" s="36"/>
    </row>
    <row r="200" spans="4:4" x14ac:dyDescent="0.25">
      <c r="D200" s="36"/>
    </row>
    <row r="201" spans="4:4" x14ac:dyDescent="0.25">
      <c r="D201" s="36"/>
    </row>
    <row r="202" spans="4:4" x14ac:dyDescent="0.25">
      <c r="D202" s="36"/>
    </row>
    <row r="203" spans="4:4" x14ac:dyDescent="0.25">
      <c r="D203" s="36"/>
    </row>
    <row r="204" spans="4:4" x14ac:dyDescent="0.25">
      <c r="D204" s="36"/>
    </row>
    <row r="205" spans="4:4" x14ac:dyDescent="0.25">
      <c r="D205" s="36"/>
    </row>
    <row r="206" spans="4:4" x14ac:dyDescent="0.25">
      <c r="D206" s="36"/>
    </row>
    <row r="207" spans="4:4" x14ac:dyDescent="0.25">
      <c r="D207" s="36"/>
    </row>
    <row r="208" spans="4:4" x14ac:dyDescent="0.25">
      <c r="D208" s="36"/>
    </row>
    <row r="209" spans="4:4" x14ac:dyDescent="0.25">
      <c r="D209" s="36"/>
    </row>
    <row r="210" spans="4:4" x14ac:dyDescent="0.25">
      <c r="D210" s="36"/>
    </row>
    <row r="211" spans="4:4" x14ac:dyDescent="0.25">
      <c r="D211" s="36"/>
    </row>
    <row r="212" spans="4:4" x14ac:dyDescent="0.25">
      <c r="D212" s="36"/>
    </row>
    <row r="213" spans="4:4" x14ac:dyDescent="0.25">
      <c r="D213" s="36"/>
    </row>
    <row r="214" spans="4:4" x14ac:dyDescent="0.25">
      <c r="D214" s="36"/>
    </row>
    <row r="215" spans="4:4" x14ac:dyDescent="0.25">
      <c r="D215" s="36"/>
    </row>
    <row r="216" spans="4:4" x14ac:dyDescent="0.25">
      <c r="D216" s="36"/>
    </row>
    <row r="217" spans="4:4" x14ac:dyDescent="0.25">
      <c r="D217" s="36"/>
    </row>
    <row r="218" spans="4:4" x14ac:dyDescent="0.25">
      <c r="D218" s="36"/>
    </row>
    <row r="219" spans="4:4" x14ac:dyDescent="0.25">
      <c r="D219" s="36"/>
    </row>
    <row r="220" spans="4:4" x14ac:dyDescent="0.25">
      <c r="D220" s="36"/>
    </row>
    <row r="221" spans="4:4" x14ac:dyDescent="0.25">
      <c r="D221" s="36"/>
    </row>
    <row r="222" spans="4:4" x14ac:dyDescent="0.25">
      <c r="D222" s="36"/>
    </row>
    <row r="223" spans="4:4" x14ac:dyDescent="0.25">
      <c r="D223" s="36"/>
    </row>
    <row r="224" spans="4:4" x14ac:dyDescent="0.25">
      <c r="D224" s="36"/>
    </row>
    <row r="225" spans="4:4" x14ac:dyDescent="0.25">
      <c r="D225" s="36"/>
    </row>
    <row r="226" spans="4:4" x14ac:dyDescent="0.25">
      <c r="D226" s="36"/>
    </row>
    <row r="227" spans="4:4" x14ac:dyDescent="0.25">
      <c r="D227" s="36"/>
    </row>
    <row r="228" spans="4:4" x14ac:dyDescent="0.25">
      <c r="D228" s="36"/>
    </row>
    <row r="229" spans="4:4" x14ac:dyDescent="0.25">
      <c r="D229" s="36"/>
    </row>
    <row r="230" spans="4:4" x14ac:dyDescent="0.25">
      <c r="D230" s="36"/>
    </row>
    <row r="231" spans="4:4" x14ac:dyDescent="0.25">
      <c r="D231" s="36"/>
    </row>
    <row r="232" spans="4:4" x14ac:dyDescent="0.25">
      <c r="D232" s="36"/>
    </row>
    <row r="233" spans="4:4" x14ac:dyDescent="0.25">
      <c r="D233" s="36"/>
    </row>
    <row r="234" spans="4:4" x14ac:dyDescent="0.25">
      <c r="D234" s="36"/>
    </row>
    <row r="235" spans="4:4" x14ac:dyDescent="0.25">
      <c r="D235" s="36"/>
    </row>
    <row r="236" spans="4:4" x14ac:dyDescent="0.25">
      <c r="D236" s="36"/>
    </row>
    <row r="237" spans="4:4" x14ac:dyDescent="0.25">
      <c r="D237" s="36"/>
    </row>
    <row r="238" spans="4:4" x14ac:dyDescent="0.25">
      <c r="D238" s="36"/>
    </row>
    <row r="239" spans="4:4" x14ac:dyDescent="0.25">
      <c r="D239" s="36"/>
    </row>
    <row r="240" spans="4:4" x14ac:dyDescent="0.25">
      <c r="D240" s="36"/>
    </row>
    <row r="241" spans="4:4" x14ac:dyDescent="0.25">
      <c r="D241" s="36"/>
    </row>
    <row r="242" spans="4:4" x14ac:dyDescent="0.25">
      <c r="D242" s="36"/>
    </row>
    <row r="243" spans="4:4" x14ac:dyDescent="0.25">
      <c r="D243" s="36"/>
    </row>
    <row r="244" spans="4:4" x14ac:dyDescent="0.25">
      <c r="D244" s="36"/>
    </row>
    <row r="245" spans="4:4" x14ac:dyDescent="0.25">
      <c r="D245" s="36"/>
    </row>
    <row r="246" spans="4:4" x14ac:dyDescent="0.25">
      <c r="D246" s="36"/>
    </row>
    <row r="247" spans="4:4" x14ac:dyDescent="0.25">
      <c r="D247" s="36"/>
    </row>
    <row r="248" spans="4:4" x14ac:dyDescent="0.25">
      <c r="D248" s="36"/>
    </row>
    <row r="249" spans="4:4" x14ac:dyDescent="0.25">
      <c r="D249" s="36"/>
    </row>
    <row r="250" spans="4:4" x14ac:dyDescent="0.25">
      <c r="D250" s="36"/>
    </row>
    <row r="251" spans="4:4" x14ac:dyDescent="0.25">
      <c r="D251" s="36"/>
    </row>
    <row r="252" spans="4:4" x14ac:dyDescent="0.25">
      <c r="D252" s="36"/>
    </row>
    <row r="253" spans="4:4" x14ac:dyDescent="0.25">
      <c r="D253" s="36"/>
    </row>
    <row r="254" spans="4:4" x14ac:dyDescent="0.25">
      <c r="D254" s="36"/>
    </row>
    <row r="255" spans="4:4" x14ac:dyDescent="0.25">
      <c r="D255" s="36"/>
    </row>
    <row r="256" spans="4:4" x14ac:dyDescent="0.25">
      <c r="D256" s="36"/>
    </row>
    <row r="257" spans="4:4" x14ac:dyDescent="0.25">
      <c r="D257" s="36"/>
    </row>
    <row r="258" spans="4:4" x14ac:dyDescent="0.25">
      <c r="D258" s="36"/>
    </row>
    <row r="259" spans="4:4" x14ac:dyDescent="0.25">
      <c r="D259" s="36"/>
    </row>
    <row r="260" spans="4:4" x14ac:dyDescent="0.25">
      <c r="D260" s="36"/>
    </row>
    <row r="261" spans="4:4" x14ac:dyDescent="0.25">
      <c r="D261" s="36"/>
    </row>
    <row r="262" spans="4:4" x14ac:dyDescent="0.25">
      <c r="D262" s="36"/>
    </row>
    <row r="263" spans="4:4" x14ac:dyDescent="0.25">
      <c r="D263" s="36"/>
    </row>
    <row r="264" spans="4:4" x14ac:dyDescent="0.25">
      <c r="D264" s="36"/>
    </row>
    <row r="265" spans="4:4" x14ac:dyDescent="0.25">
      <c r="D265" s="36"/>
    </row>
    <row r="266" spans="4:4" x14ac:dyDescent="0.25">
      <c r="D266" s="36"/>
    </row>
    <row r="267" spans="4:4" x14ac:dyDescent="0.25">
      <c r="D267" s="36"/>
    </row>
    <row r="268" spans="4:4" x14ac:dyDescent="0.25">
      <c r="D268" s="36"/>
    </row>
    <row r="269" spans="4:4" x14ac:dyDescent="0.25">
      <c r="D269" s="36"/>
    </row>
    <row r="270" spans="4:4" x14ac:dyDescent="0.25">
      <c r="D270" s="36"/>
    </row>
    <row r="271" spans="4:4" x14ac:dyDescent="0.25">
      <c r="D271" s="36"/>
    </row>
    <row r="272" spans="4:4" x14ac:dyDescent="0.25">
      <c r="D272" s="36"/>
    </row>
    <row r="273" spans="4:4" x14ac:dyDescent="0.25">
      <c r="D273" s="36"/>
    </row>
    <row r="274" spans="4:4" x14ac:dyDescent="0.25">
      <c r="D274" s="36"/>
    </row>
    <row r="275" spans="4:4" x14ac:dyDescent="0.25">
      <c r="D275" s="36"/>
    </row>
    <row r="276" spans="4:4" x14ac:dyDescent="0.25">
      <c r="D276" s="36"/>
    </row>
    <row r="277" spans="4:4" x14ac:dyDescent="0.25">
      <c r="D277" s="36"/>
    </row>
    <row r="278" spans="4:4" x14ac:dyDescent="0.25">
      <c r="D278" s="36"/>
    </row>
    <row r="279" spans="4:4" x14ac:dyDescent="0.25">
      <c r="D279" s="36"/>
    </row>
    <row r="280" spans="4:4" x14ac:dyDescent="0.25">
      <c r="D280" s="36"/>
    </row>
    <row r="281" spans="4:4" x14ac:dyDescent="0.25">
      <c r="D281" s="36"/>
    </row>
    <row r="282" spans="4:4" x14ac:dyDescent="0.25">
      <c r="D282" s="36"/>
    </row>
    <row r="283" spans="4:4" x14ac:dyDescent="0.25">
      <c r="D283" s="36"/>
    </row>
    <row r="284" spans="4:4" x14ac:dyDescent="0.25">
      <c r="D284" s="36"/>
    </row>
    <row r="285" spans="4:4" x14ac:dyDescent="0.25">
      <c r="D285" s="36"/>
    </row>
    <row r="286" spans="4:4" x14ac:dyDescent="0.25">
      <c r="D286" s="36"/>
    </row>
    <row r="287" spans="4:4" x14ac:dyDescent="0.25">
      <c r="D287" s="36"/>
    </row>
    <row r="288" spans="4:4" x14ac:dyDescent="0.25">
      <c r="D288" s="36"/>
    </row>
    <row r="289" spans="4:4" x14ac:dyDescent="0.25">
      <c r="D289" s="36"/>
    </row>
    <row r="290" spans="4:4" x14ac:dyDescent="0.25">
      <c r="D290" s="36"/>
    </row>
    <row r="291" spans="4:4" x14ac:dyDescent="0.25">
      <c r="D291" s="36"/>
    </row>
    <row r="292" spans="4:4" x14ac:dyDescent="0.25">
      <c r="D292" s="36"/>
    </row>
    <row r="293" spans="4:4" x14ac:dyDescent="0.25">
      <c r="D293" s="36"/>
    </row>
    <row r="294" spans="4:4" x14ac:dyDescent="0.25">
      <c r="D294" s="36"/>
    </row>
    <row r="295" spans="4:4" x14ac:dyDescent="0.25">
      <c r="D295" s="36"/>
    </row>
    <row r="296" spans="4:4" x14ac:dyDescent="0.25">
      <c r="D296" s="36"/>
    </row>
    <row r="297" spans="4:4" x14ac:dyDescent="0.25">
      <c r="D297" s="36"/>
    </row>
    <row r="298" spans="4:4" x14ac:dyDescent="0.25">
      <c r="D298" s="36"/>
    </row>
    <row r="299" spans="4:4" x14ac:dyDescent="0.25">
      <c r="D299" s="36"/>
    </row>
    <row r="300" spans="4:4" x14ac:dyDescent="0.25">
      <c r="D300" s="36"/>
    </row>
    <row r="301" spans="4:4" x14ac:dyDescent="0.25">
      <c r="D301" s="36"/>
    </row>
    <row r="302" spans="4:4" x14ac:dyDescent="0.25">
      <c r="D302" s="36"/>
    </row>
    <row r="303" spans="4:4" x14ac:dyDescent="0.25">
      <c r="D303" s="36"/>
    </row>
    <row r="304" spans="4:4" x14ac:dyDescent="0.25">
      <c r="D304" s="36"/>
    </row>
    <row r="305" spans="4:4" x14ac:dyDescent="0.25">
      <c r="D305" s="36"/>
    </row>
    <row r="306" spans="4:4" x14ac:dyDescent="0.25">
      <c r="D306" s="36"/>
    </row>
    <row r="307" spans="4:4" x14ac:dyDescent="0.25">
      <c r="D307" s="36"/>
    </row>
    <row r="308" spans="4:4" x14ac:dyDescent="0.25">
      <c r="D308" s="36"/>
    </row>
    <row r="309" spans="4:4" x14ac:dyDescent="0.25">
      <c r="D309" s="36"/>
    </row>
    <row r="310" spans="4:4" x14ac:dyDescent="0.25">
      <c r="D310" s="36"/>
    </row>
    <row r="311" spans="4:4" x14ac:dyDescent="0.25">
      <c r="D311" s="36"/>
    </row>
    <row r="312" spans="4:4" x14ac:dyDescent="0.25">
      <c r="D312" s="36"/>
    </row>
    <row r="313" spans="4:4" x14ac:dyDescent="0.25">
      <c r="D313" s="36"/>
    </row>
    <row r="314" spans="4:4" x14ac:dyDescent="0.25">
      <c r="D314" s="36"/>
    </row>
    <row r="315" spans="4:4" x14ac:dyDescent="0.25">
      <c r="D315" s="36"/>
    </row>
    <row r="316" spans="4:4" x14ac:dyDescent="0.25">
      <c r="D316" s="36"/>
    </row>
    <row r="317" spans="4:4" x14ac:dyDescent="0.25">
      <c r="D317" s="36"/>
    </row>
    <row r="318" spans="4:4" x14ac:dyDescent="0.25">
      <c r="D318" s="36"/>
    </row>
    <row r="319" spans="4:4" x14ac:dyDescent="0.25">
      <c r="D319" s="36"/>
    </row>
    <row r="320" spans="4:4" x14ac:dyDescent="0.25">
      <c r="D320" s="36"/>
    </row>
    <row r="321" spans="4:4" x14ac:dyDescent="0.25">
      <c r="D321" s="36"/>
    </row>
    <row r="322" spans="4:4" x14ac:dyDescent="0.25">
      <c r="D322" s="36"/>
    </row>
    <row r="323" spans="4:4" x14ac:dyDescent="0.25">
      <c r="D323" s="36"/>
    </row>
    <row r="324" spans="4:4" x14ac:dyDescent="0.25">
      <c r="D324" s="36"/>
    </row>
    <row r="325" spans="4:4" x14ac:dyDescent="0.25">
      <c r="D325" s="36"/>
    </row>
    <row r="326" spans="4:4" x14ac:dyDescent="0.25">
      <c r="D326" s="36"/>
    </row>
    <row r="327" spans="4:4" x14ac:dyDescent="0.25">
      <c r="D327" s="36"/>
    </row>
    <row r="328" spans="4:4" x14ac:dyDescent="0.25">
      <c r="D328" s="36"/>
    </row>
    <row r="329" spans="4:4" x14ac:dyDescent="0.25">
      <c r="D329" s="36"/>
    </row>
    <row r="330" spans="4:4" x14ac:dyDescent="0.25">
      <c r="D330" s="36"/>
    </row>
    <row r="331" spans="4:4" x14ac:dyDescent="0.25">
      <c r="D331" s="36"/>
    </row>
    <row r="332" spans="4:4" x14ac:dyDescent="0.25">
      <c r="D332" s="36"/>
    </row>
    <row r="333" spans="4:4" x14ac:dyDescent="0.25">
      <c r="D333" s="36"/>
    </row>
    <row r="334" spans="4:4" x14ac:dyDescent="0.25">
      <c r="D334" s="36"/>
    </row>
    <row r="335" spans="4:4" x14ac:dyDescent="0.25">
      <c r="D335" s="36"/>
    </row>
    <row r="336" spans="4:4" x14ac:dyDescent="0.25">
      <c r="D336" s="36"/>
    </row>
    <row r="337" spans="4:4" x14ac:dyDescent="0.25">
      <c r="D337" s="36"/>
    </row>
    <row r="338" spans="4:4" x14ac:dyDescent="0.25">
      <c r="D338" s="36"/>
    </row>
    <row r="339" spans="4:4" x14ac:dyDescent="0.25">
      <c r="D339" s="36"/>
    </row>
    <row r="340" spans="4:4" x14ac:dyDescent="0.25">
      <c r="D340" s="36"/>
    </row>
    <row r="341" spans="4:4" x14ac:dyDescent="0.25">
      <c r="D341" s="36"/>
    </row>
    <row r="342" spans="4:4" x14ac:dyDescent="0.25">
      <c r="D342" s="36"/>
    </row>
    <row r="343" spans="4:4" x14ac:dyDescent="0.25">
      <c r="D343" s="36"/>
    </row>
    <row r="344" spans="4:4" x14ac:dyDescent="0.25">
      <c r="D344" s="36"/>
    </row>
    <row r="345" spans="4:4" x14ac:dyDescent="0.25">
      <c r="D345" s="36"/>
    </row>
    <row r="346" spans="4:4" x14ac:dyDescent="0.25">
      <c r="D346" s="36"/>
    </row>
    <row r="347" spans="4:4" x14ac:dyDescent="0.25">
      <c r="D347" s="36"/>
    </row>
    <row r="348" spans="4:4" x14ac:dyDescent="0.25">
      <c r="D348" s="36"/>
    </row>
    <row r="349" spans="4:4" x14ac:dyDescent="0.25">
      <c r="D349" s="36"/>
    </row>
    <row r="350" spans="4:4" x14ac:dyDescent="0.25">
      <c r="D350" s="36"/>
    </row>
    <row r="351" spans="4:4" x14ac:dyDescent="0.25">
      <c r="D351" s="36"/>
    </row>
    <row r="352" spans="4:4" x14ac:dyDescent="0.25">
      <c r="D352" s="36"/>
    </row>
    <row r="353" spans="4:4" x14ac:dyDescent="0.25">
      <c r="D353" s="36"/>
    </row>
    <row r="354" spans="4:4" x14ac:dyDescent="0.25">
      <c r="D354" s="36"/>
    </row>
    <row r="355" spans="4:4" x14ac:dyDescent="0.25">
      <c r="D355" s="36"/>
    </row>
    <row r="356" spans="4:4" x14ac:dyDescent="0.25">
      <c r="D356" s="36"/>
    </row>
    <row r="357" spans="4:4" x14ac:dyDescent="0.25">
      <c r="D357" s="36"/>
    </row>
    <row r="358" spans="4:4" x14ac:dyDescent="0.25">
      <c r="D358" s="36"/>
    </row>
    <row r="359" spans="4:4" x14ac:dyDescent="0.25">
      <c r="D359" s="36"/>
    </row>
    <row r="360" spans="4:4" x14ac:dyDescent="0.25">
      <c r="D360" s="36"/>
    </row>
    <row r="361" spans="4:4" x14ac:dyDescent="0.25">
      <c r="D361" s="36"/>
    </row>
    <row r="362" spans="4:4" x14ac:dyDescent="0.25">
      <c r="D362" s="36"/>
    </row>
    <row r="363" spans="4:4" x14ac:dyDescent="0.25">
      <c r="D363" s="36"/>
    </row>
    <row r="364" spans="4:4" x14ac:dyDescent="0.25">
      <c r="D364" s="36"/>
    </row>
    <row r="365" spans="4:4" x14ac:dyDescent="0.25">
      <c r="D365" s="36"/>
    </row>
    <row r="366" spans="4:4" x14ac:dyDescent="0.25">
      <c r="D366" s="36"/>
    </row>
    <row r="367" spans="4:4" x14ac:dyDescent="0.25">
      <c r="D367" s="36"/>
    </row>
    <row r="368" spans="4:4" x14ac:dyDescent="0.25">
      <c r="D368" s="36"/>
    </row>
    <row r="369" spans="4:4" x14ac:dyDescent="0.25">
      <c r="D369" s="36"/>
    </row>
    <row r="370" spans="4:4" x14ac:dyDescent="0.25">
      <c r="D370" s="36"/>
    </row>
    <row r="371" spans="4:4" x14ac:dyDescent="0.25">
      <c r="D371" s="36"/>
    </row>
    <row r="372" spans="4:4" x14ac:dyDescent="0.25">
      <c r="D372" s="36"/>
    </row>
    <row r="373" spans="4:4" x14ac:dyDescent="0.25">
      <c r="D373" s="36"/>
    </row>
    <row r="374" spans="4:4" x14ac:dyDescent="0.25">
      <c r="D374" s="36"/>
    </row>
    <row r="375" spans="4:4" x14ac:dyDescent="0.25">
      <c r="D375" s="36"/>
    </row>
    <row r="376" spans="4:4" x14ac:dyDescent="0.25">
      <c r="D376" s="36"/>
    </row>
    <row r="377" spans="4:4" x14ac:dyDescent="0.25">
      <c r="D377" s="36"/>
    </row>
    <row r="378" spans="4:4" x14ac:dyDescent="0.25">
      <c r="D378" s="36"/>
    </row>
    <row r="379" spans="4:4" x14ac:dyDescent="0.25">
      <c r="D379" s="36"/>
    </row>
    <row r="380" spans="4:4" x14ac:dyDescent="0.25">
      <c r="D380" s="36"/>
    </row>
    <row r="381" spans="4:4" x14ac:dyDescent="0.25">
      <c r="D381" s="36"/>
    </row>
    <row r="382" spans="4:4" x14ac:dyDescent="0.25">
      <c r="D382" s="36"/>
    </row>
    <row r="383" spans="4:4" x14ac:dyDescent="0.25">
      <c r="D383" s="36"/>
    </row>
    <row r="384" spans="4:4" x14ac:dyDescent="0.25">
      <c r="D384" s="36"/>
    </row>
    <row r="385" spans="4:4" x14ac:dyDescent="0.25">
      <c r="D385" s="36"/>
    </row>
    <row r="386" spans="4:4" x14ac:dyDescent="0.25">
      <c r="D386" s="36"/>
    </row>
    <row r="387" spans="4:4" x14ac:dyDescent="0.25">
      <c r="D387" s="36"/>
    </row>
    <row r="388" spans="4:4" x14ac:dyDescent="0.25">
      <c r="D388" s="36"/>
    </row>
    <row r="389" spans="4:4" x14ac:dyDescent="0.25">
      <c r="D389" s="36"/>
    </row>
    <row r="390" spans="4:4" x14ac:dyDescent="0.25">
      <c r="D390" s="36"/>
    </row>
    <row r="391" spans="4:4" x14ac:dyDescent="0.25">
      <c r="D391" s="36"/>
    </row>
    <row r="392" spans="4:4" x14ac:dyDescent="0.25">
      <c r="D392" s="36"/>
    </row>
    <row r="393" spans="4:4" x14ac:dyDescent="0.25">
      <c r="D393" s="36"/>
    </row>
    <row r="394" spans="4:4" x14ac:dyDescent="0.25">
      <c r="D394" s="36"/>
    </row>
    <row r="395" spans="4:4" x14ac:dyDescent="0.25">
      <c r="D395" s="36"/>
    </row>
    <row r="396" spans="4:4" x14ac:dyDescent="0.25">
      <c r="D396" s="36"/>
    </row>
    <row r="397" spans="4:4" x14ac:dyDescent="0.25">
      <c r="D397" s="36"/>
    </row>
    <row r="398" spans="4:4" x14ac:dyDescent="0.25">
      <c r="D398" s="36"/>
    </row>
    <row r="399" spans="4:4" x14ac:dyDescent="0.25">
      <c r="D399" s="36"/>
    </row>
    <row r="400" spans="4:4" x14ac:dyDescent="0.25">
      <c r="D400" s="36"/>
    </row>
    <row r="401" spans="4:4" x14ac:dyDescent="0.25">
      <c r="D401" s="36"/>
    </row>
    <row r="402" spans="4:4" x14ac:dyDescent="0.25">
      <c r="D402" s="36"/>
    </row>
    <row r="403" spans="4:4" x14ac:dyDescent="0.25">
      <c r="D403" s="36"/>
    </row>
    <row r="404" spans="4:4" x14ac:dyDescent="0.25">
      <c r="D404" s="36"/>
    </row>
    <row r="405" spans="4:4" x14ac:dyDescent="0.25">
      <c r="D405" s="36"/>
    </row>
    <row r="406" spans="4:4" x14ac:dyDescent="0.25">
      <c r="D406" s="36"/>
    </row>
    <row r="407" spans="4:4" x14ac:dyDescent="0.25">
      <c r="D407" s="36"/>
    </row>
    <row r="408" spans="4:4" x14ac:dyDescent="0.25">
      <c r="D408" s="36"/>
    </row>
    <row r="409" spans="4:4" x14ac:dyDescent="0.25">
      <c r="D409" s="36"/>
    </row>
    <row r="410" spans="4:4" x14ac:dyDescent="0.25">
      <c r="D410" s="36"/>
    </row>
    <row r="411" spans="4:4" x14ac:dyDescent="0.25">
      <c r="D411" s="36"/>
    </row>
    <row r="412" spans="4:4" x14ac:dyDescent="0.25">
      <c r="D412" s="36"/>
    </row>
    <row r="413" spans="4:4" x14ac:dyDescent="0.25">
      <c r="D413" s="36"/>
    </row>
    <row r="414" spans="4:4" x14ac:dyDescent="0.25">
      <c r="D414" s="36"/>
    </row>
    <row r="415" spans="4:4" x14ac:dyDescent="0.25">
      <c r="D415" s="36"/>
    </row>
    <row r="416" spans="4:4" x14ac:dyDescent="0.25">
      <c r="D416" s="36"/>
    </row>
    <row r="417" spans="4:4" x14ac:dyDescent="0.25">
      <c r="D417" s="36"/>
    </row>
    <row r="418" spans="4:4" x14ac:dyDescent="0.25">
      <c r="D418" s="36"/>
    </row>
    <row r="419" spans="4:4" x14ac:dyDescent="0.25">
      <c r="D419" s="36"/>
    </row>
    <row r="420" spans="4:4" x14ac:dyDescent="0.25">
      <c r="D420" s="36"/>
    </row>
    <row r="421" spans="4:4" x14ac:dyDescent="0.25">
      <c r="D421" s="36"/>
    </row>
    <row r="422" spans="4:4" x14ac:dyDescent="0.25">
      <c r="D422" s="36"/>
    </row>
    <row r="423" spans="4:4" x14ac:dyDescent="0.25">
      <c r="D423" s="36"/>
    </row>
    <row r="424" spans="4:4" x14ac:dyDescent="0.25">
      <c r="D424" s="36"/>
    </row>
    <row r="425" spans="4:4" x14ac:dyDescent="0.25">
      <c r="D425" s="36"/>
    </row>
    <row r="426" spans="4:4" x14ac:dyDescent="0.25">
      <c r="D426" s="36"/>
    </row>
    <row r="427" spans="4:4" x14ac:dyDescent="0.25">
      <c r="D427" s="36"/>
    </row>
    <row r="428" spans="4:4" x14ac:dyDescent="0.25">
      <c r="D428" s="36"/>
    </row>
    <row r="429" spans="4:4" x14ac:dyDescent="0.25">
      <c r="D429" s="36"/>
    </row>
    <row r="430" spans="4:4" x14ac:dyDescent="0.25">
      <c r="D430" s="36"/>
    </row>
    <row r="431" spans="4:4" x14ac:dyDescent="0.25">
      <c r="D431" s="36"/>
    </row>
    <row r="432" spans="4:4" x14ac:dyDescent="0.25">
      <c r="D432" s="36"/>
    </row>
    <row r="433" spans="4:4" x14ac:dyDescent="0.25">
      <c r="D433" s="36"/>
    </row>
    <row r="434" spans="4:4" x14ac:dyDescent="0.25">
      <c r="D434" s="36"/>
    </row>
    <row r="435" spans="4:4" x14ac:dyDescent="0.25">
      <c r="D435" s="36"/>
    </row>
    <row r="436" spans="4:4" x14ac:dyDescent="0.25">
      <c r="D436" s="36"/>
    </row>
    <row r="437" spans="4:4" x14ac:dyDescent="0.25">
      <c r="D437" s="36"/>
    </row>
    <row r="438" spans="4:4" x14ac:dyDescent="0.25">
      <c r="D438" s="36"/>
    </row>
    <row r="439" spans="4:4" x14ac:dyDescent="0.25">
      <c r="D439" s="36"/>
    </row>
    <row r="440" spans="4:4" x14ac:dyDescent="0.25">
      <c r="D440" s="36"/>
    </row>
    <row r="441" spans="4:4" x14ac:dyDescent="0.25">
      <c r="D441" s="36"/>
    </row>
    <row r="442" spans="4:4" x14ac:dyDescent="0.25">
      <c r="D442" s="36"/>
    </row>
    <row r="443" spans="4:4" x14ac:dyDescent="0.25">
      <c r="D443" s="36"/>
    </row>
    <row r="444" spans="4:4" x14ac:dyDescent="0.25">
      <c r="D444" s="36"/>
    </row>
    <row r="445" spans="4:4" x14ac:dyDescent="0.25">
      <c r="D445" s="36"/>
    </row>
    <row r="446" spans="4:4" x14ac:dyDescent="0.25">
      <c r="D446" s="36"/>
    </row>
    <row r="447" spans="4:4" x14ac:dyDescent="0.25">
      <c r="D447" s="36"/>
    </row>
    <row r="448" spans="4:4" x14ac:dyDescent="0.25">
      <c r="D448" s="36"/>
    </row>
    <row r="449" spans="4:4" x14ac:dyDescent="0.25">
      <c r="D449" s="36"/>
    </row>
    <row r="450" spans="4:4" x14ac:dyDescent="0.25">
      <c r="D450" s="36"/>
    </row>
    <row r="451" spans="4:4" x14ac:dyDescent="0.25">
      <c r="D451" s="36"/>
    </row>
    <row r="452" spans="4:4" x14ac:dyDescent="0.25">
      <c r="D452" s="36"/>
    </row>
    <row r="453" spans="4:4" x14ac:dyDescent="0.25">
      <c r="D453" s="36"/>
    </row>
    <row r="454" spans="4:4" x14ac:dyDescent="0.25">
      <c r="D454" s="36"/>
    </row>
    <row r="455" spans="4:4" x14ac:dyDescent="0.25">
      <c r="D455" s="36"/>
    </row>
    <row r="456" spans="4:4" x14ac:dyDescent="0.25">
      <c r="D456" s="36"/>
    </row>
    <row r="457" spans="4:4" x14ac:dyDescent="0.25">
      <c r="D457" s="36"/>
    </row>
    <row r="458" spans="4:4" x14ac:dyDescent="0.25">
      <c r="D458" s="36"/>
    </row>
    <row r="459" spans="4:4" x14ac:dyDescent="0.25">
      <c r="D459" s="36"/>
    </row>
    <row r="460" spans="4:4" x14ac:dyDescent="0.25">
      <c r="D460" s="36"/>
    </row>
    <row r="461" spans="4:4" x14ac:dyDescent="0.25">
      <c r="D461" s="36"/>
    </row>
    <row r="462" spans="4:4" x14ac:dyDescent="0.25">
      <c r="D462" s="36"/>
    </row>
    <row r="463" spans="4:4" x14ac:dyDescent="0.25">
      <c r="D463" s="36"/>
    </row>
    <row r="464" spans="4:4" x14ac:dyDescent="0.25">
      <c r="D464" s="36"/>
    </row>
    <row r="465" spans="4:4" x14ac:dyDescent="0.25">
      <c r="D465" s="36"/>
    </row>
    <row r="466" spans="4:4" x14ac:dyDescent="0.25">
      <c r="D466" s="36"/>
    </row>
    <row r="467" spans="4:4" x14ac:dyDescent="0.25">
      <c r="D467" s="36"/>
    </row>
    <row r="468" spans="4:4" x14ac:dyDescent="0.25">
      <c r="D468" s="36"/>
    </row>
    <row r="469" spans="4:4" x14ac:dyDescent="0.25">
      <c r="D469" s="36"/>
    </row>
    <row r="470" spans="4:4" x14ac:dyDescent="0.25">
      <c r="D470" s="36"/>
    </row>
    <row r="471" spans="4:4" x14ac:dyDescent="0.25">
      <c r="D471" s="36"/>
    </row>
    <row r="472" spans="4:4" x14ac:dyDescent="0.25">
      <c r="D472" s="36"/>
    </row>
    <row r="473" spans="4:4" x14ac:dyDescent="0.25">
      <c r="D473" s="36"/>
    </row>
    <row r="474" spans="4:4" x14ac:dyDescent="0.25">
      <c r="D474" s="36"/>
    </row>
    <row r="475" spans="4:4" x14ac:dyDescent="0.25">
      <c r="D475" s="36"/>
    </row>
    <row r="476" spans="4:4" x14ac:dyDescent="0.25">
      <c r="D476" s="36"/>
    </row>
    <row r="477" spans="4:4" x14ac:dyDescent="0.25">
      <c r="D477" s="36"/>
    </row>
    <row r="478" spans="4:4" x14ac:dyDescent="0.25">
      <c r="D478" s="36"/>
    </row>
    <row r="479" spans="4:4" x14ac:dyDescent="0.25">
      <c r="D479" s="36"/>
    </row>
    <row r="480" spans="4:4" x14ac:dyDescent="0.25">
      <c r="D480" s="36"/>
    </row>
    <row r="481" spans="4:4" x14ac:dyDescent="0.25">
      <c r="D481" s="36"/>
    </row>
    <row r="482" spans="4:4" x14ac:dyDescent="0.25">
      <c r="D482" s="36"/>
    </row>
    <row r="483" spans="4:4" x14ac:dyDescent="0.25">
      <c r="D483" s="36"/>
    </row>
    <row r="484" spans="4:4" x14ac:dyDescent="0.25">
      <c r="D484" s="36"/>
    </row>
    <row r="485" spans="4:4" x14ac:dyDescent="0.25">
      <c r="D485" s="36"/>
    </row>
    <row r="486" spans="4:4" x14ac:dyDescent="0.25">
      <c r="D486" s="36"/>
    </row>
    <row r="487" spans="4:4" x14ac:dyDescent="0.25">
      <c r="D487" s="36"/>
    </row>
    <row r="488" spans="4:4" x14ac:dyDescent="0.25">
      <c r="D488" s="36"/>
    </row>
    <row r="489" spans="4:4" x14ac:dyDescent="0.25">
      <c r="D489" s="36"/>
    </row>
    <row r="490" spans="4:4" x14ac:dyDescent="0.25">
      <c r="D490" s="36"/>
    </row>
    <row r="491" spans="4:4" x14ac:dyDescent="0.25">
      <c r="D491" s="36"/>
    </row>
    <row r="492" spans="4:4" x14ac:dyDescent="0.25">
      <c r="D492" s="36"/>
    </row>
    <row r="493" spans="4:4" x14ac:dyDescent="0.25">
      <c r="D493" s="36"/>
    </row>
    <row r="494" spans="4:4" x14ac:dyDescent="0.25">
      <c r="D494" s="36"/>
    </row>
    <row r="495" spans="4:4" x14ac:dyDescent="0.25">
      <c r="D495" s="36"/>
    </row>
    <row r="496" spans="4:4" x14ac:dyDescent="0.25">
      <c r="D496" s="36"/>
    </row>
    <row r="497" spans="4:4" x14ac:dyDescent="0.25">
      <c r="D497" s="36"/>
    </row>
    <row r="498" spans="4:4" x14ac:dyDescent="0.25">
      <c r="D498" s="36"/>
    </row>
    <row r="499" spans="4:4" x14ac:dyDescent="0.25">
      <c r="D499" s="36"/>
    </row>
    <row r="500" spans="4:4" x14ac:dyDescent="0.25">
      <c r="D500" s="36"/>
    </row>
    <row r="501" spans="4:4" x14ac:dyDescent="0.25">
      <c r="D501" s="36"/>
    </row>
    <row r="502" spans="4:4" x14ac:dyDescent="0.25">
      <c r="D502" s="36"/>
    </row>
    <row r="503" spans="4:4" x14ac:dyDescent="0.25">
      <c r="D503" s="36"/>
    </row>
    <row r="504" spans="4:4" x14ac:dyDescent="0.25">
      <c r="D504" s="36"/>
    </row>
    <row r="505" spans="4:4" x14ac:dyDescent="0.25">
      <c r="D505" s="36"/>
    </row>
    <row r="506" spans="4:4" x14ac:dyDescent="0.25">
      <c r="D506" s="36"/>
    </row>
    <row r="507" spans="4:4" x14ac:dyDescent="0.25">
      <c r="D507" s="36"/>
    </row>
    <row r="508" spans="4:4" x14ac:dyDescent="0.25">
      <c r="D508" s="36"/>
    </row>
    <row r="509" spans="4:4" x14ac:dyDescent="0.25">
      <c r="D509" s="36"/>
    </row>
    <row r="510" spans="4:4" x14ac:dyDescent="0.25">
      <c r="D510" s="36"/>
    </row>
    <row r="511" spans="4:4" x14ac:dyDescent="0.25">
      <c r="D511" s="36"/>
    </row>
    <row r="512" spans="4:4" x14ac:dyDescent="0.25">
      <c r="D512" s="36"/>
    </row>
    <row r="513" spans="4:4" x14ac:dyDescent="0.25">
      <c r="D513" s="36"/>
    </row>
    <row r="514" spans="4:4" x14ac:dyDescent="0.25">
      <c r="D514" s="36"/>
    </row>
    <row r="515" spans="4:4" x14ac:dyDescent="0.25">
      <c r="D515" s="36"/>
    </row>
    <row r="516" spans="4:4" x14ac:dyDescent="0.25">
      <c r="D516" s="36"/>
    </row>
    <row r="517" spans="4:4" x14ac:dyDescent="0.25">
      <c r="D517" s="36"/>
    </row>
    <row r="518" spans="4:4" x14ac:dyDescent="0.25">
      <c r="D518" s="36"/>
    </row>
    <row r="519" spans="4:4" x14ac:dyDescent="0.25">
      <c r="D519" s="36"/>
    </row>
    <row r="520" spans="4:4" x14ac:dyDescent="0.25">
      <c r="D520" s="36"/>
    </row>
    <row r="521" spans="4:4" x14ac:dyDescent="0.25">
      <c r="D521" s="36"/>
    </row>
    <row r="522" spans="4:4" x14ac:dyDescent="0.25">
      <c r="D522" s="36"/>
    </row>
    <row r="523" spans="4:4" x14ac:dyDescent="0.25">
      <c r="D523" s="36"/>
    </row>
    <row r="524" spans="4:4" x14ac:dyDescent="0.25">
      <c r="D524" s="36"/>
    </row>
    <row r="525" spans="4:4" x14ac:dyDescent="0.25">
      <c r="D525" s="36"/>
    </row>
    <row r="526" spans="4:4" x14ac:dyDescent="0.25">
      <c r="D526" s="36"/>
    </row>
    <row r="527" spans="4:4" x14ac:dyDescent="0.25">
      <c r="D527" s="36"/>
    </row>
    <row r="528" spans="4:4" x14ac:dyDescent="0.25">
      <c r="D528" s="36"/>
    </row>
    <row r="529" spans="4:4" x14ac:dyDescent="0.25">
      <c r="D529" s="36"/>
    </row>
    <row r="530" spans="4:4" x14ac:dyDescent="0.25">
      <c r="D530" s="36"/>
    </row>
    <row r="531" spans="4:4" x14ac:dyDescent="0.25">
      <c r="D531" s="36"/>
    </row>
    <row r="532" spans="4:4" x14ac:dyDescent="0.25">
      <c r="D532" s="36"/>
    </row>
    <row r="533" spans="4:4" x14ac:dyDescent="0.25">
      <c r="D533" s="36"/>
    </row>
    <row r="534" spans="4:4" x14ac:dyDescent="0.25">
      <c r="D534" s="36"/>
    </row>
    <row r="535" spans="4:4" x14ac:dyDescent="0.25">
      <c r="D535" s="36"/>
    </row>
    <row r="536" spans="4:4" x14ac:dyDescent="0.25">
      <c r="D536" s="36"/>
    </row>
    <row r="537" spans="4:4" x14ac:dyDescent="0.25">
      <c r="D537" s="36"/>
    </row>
    <row r="538" spans="4:4" x14ac:dyDescent="0.25">
      <c r="D538" s="36"/>
    </row>
    <row r="539" spans="4:4" x14ac:dyDescent="0.25">
      <c r="D539" s="36"/>
    </row>
    <row r="540" spans="4:4" x14ac:dyDescent="0.25">
      <c r="D540" s="36"/>
    </row>
    <row r="541" spans="4:4" x14ac:dyDescent="0.25">
      <c r="D541" s="36"/>
    </row>
    <row r="542" spans="4:4" x14ac:dyDescent="0.25">
      <c r="D542" s="36"/>
    </row>
    <row r="543" spans="4:4" x14ac:dyDescent="0.25">
      <c r="D543" s="36"/>
    </row>
    <row r="544" spans="4:4" x14ac:dyDescent="0.25">
      <c r="D544" s="36"/>
    </row>
    <row r="545" spans="4:4" x14ac:dyDescent="0.25">
      <c r="D545" s="36"/>
    </row>
    <row r="546" spans="4:4" x14ac:dyDescent="0.25">
      <c r="D546" s="36"/>
    </row>
  </sheetData>
  <mergeCells count="10">
    <mergeCell ref="N5:O5"/>
    <mergeCell ref="A34:B34"/>
    <mergeCell ref="A35:B35"/>
    <mergeCell ref="A36:B36"/>
    <mergeCell ref="A37:B37"/>
    <mergeCell ref="A38:B38"/>
    <mergeCell ref="A2:F2"/>
    <mergeCell ref="H2:K2"/>
    <mergeCell ref="A3:F3"/>
    <mergeCell ref="H4:K4"/>
  </mergeCells>
  <pageMargins left="0.43" right="0.34" top="0.45" bottom="0.75" header="0.3" footer="0.3"/>
  <pageSetup paperSize="9" orientation="portrait" r:id="rId1"/>
  <headerFooter>
    <oddHeader>&amp;L&amp;9Nom : ___________________________&amp;C&amp;9Date&amp;11 : _______________</oddHeader>
    <oddFooter>&amp;C&amp;8charivari.eklablog.com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Grand test</vt:lpstr>
      <vt:lpstr>Période 1</vt:lpstr>
      <vt:lpstr>Période 2</vt:lpstr>
      <vt:lpstr>Période 3</vt:lpstr>
      <vt:lpstr>Période 4</vt:lpstr>
      <vt:lpstr>Période 5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Delphine</cp:lastModifiedBy>
  <cp:lastPrinted>2018-09-05T16:31:12Z</cp:lastPrinted>
  <dcterms:created xsi:type="dcterms:W3CDTF">2011-04-19T07:05:06Z</dcterms:created>
  <dcterms:modified xsi:type="dcterms:W3CDTF">2021-04-10T14:10:47Z</dcterms:modified>
</cp:coreProperties>
</file>